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05"/>
  <workbookPr defaultThemeVersion="166925"/>
  <mc:AlternateContent xmlns:mc="http://schemas.openxmlformats.org/markup-compatibility/2006">
    <mc:Choice Requires="x15">
      <x15ac:absPath xmlns:x15ac="http://schemas.microsoft.com/office/spreadsheetml/2010/11/ac" url="C:\Users\stephen.vlkovic\Documents\2019QAPForms\"/>
    </mc:Choice>
  </mc:AlternateContent>
  <xr:revisionPtr revIDLastSave="4" documentId="11_E29D2582E7956AF481F1547C4A1023D6292BCA07" xr6:coauthVersionLast="43" xr6:coauthVersionMax="43" xr10:uidLastSave="{FF39F9C4-62F0-4A21-BB4F-3C4E91E995BF}"/>
  <workbookProtection workbookAlgorithmName="SHA-512" workbookHashValue="qvSc+Qf8mCFF4vU05XQzY/570BubKxST5AvyvxX3xyNbTIw+26uWW7cjrCJX1TZJ4+Y2aEoyd4Qfp3lopJE5Jw==" workbookSaltValue="zlagf7M/zBgu8Ge6NZcH5A==" workbookSpinCount="100000" lockStructure="1"/>
  <bookViews>
    <workbookView xWindow="0" yWindow="0" windowWidth="20490" windowHeight="7530" firstSheet="1" activeTab="1" xr2:uid="{00000000-000D-0000-FFFF-FFFF00000000}"/>
  </bookViews>
  <sheets>
    <sheet name="INSTRUCTIONS" sheetId="2" r:id="rId1"/>
    <sheet name="DESIRABLES CERT" sheetId="3" r:id="rId2"/>
    <sheet name="UNDESIRABLES CERT" sheetId="6" r:id="rId3"/>
    <sheet name="Formulas" sheetId="7" state="hidden" r:id="rId4"/>
  </sheets>
  <definedNames>
    <definedName name="ConstrProg">Formulas!$E$5:$E$6</definedName>
    <definedName name="DesCat">Formulas!$J$5:$J$21</definedName>
    <definedName name="Pool">Formulas!$P$5:$P$6</definedName>
    <definedName name="_xlnm.Print_Area" localSheetId="1">'DESIRABLES CERT'!$A$1:$Z$47</definedName>
    <definedName name="_xlnm.Print_Area" localSheetId="0">INSTRUCTIONS!$A$1:$N$145</definedName>
    <definedName name="_xlnm.Print_Area" localSheetId="2">'UNDESIRABLES CERT'!$A$1:$X$48</definedName>
    <definedName name="_xlnm.Print_Titles" localSheetId="1">'DESIRABLES CERT'!$1:$10</definedName>
    <definedName name="_xlnm.Print_Titles" localSheetId="2">'UNDESIRABLES CERT'!$1:$11</definedName>
    <definedName name="RouteType">Formulas!$G$5:$G$7</definedName>
    <definedName name="UndesCat">Formulas!$M$5:$M$10</definedName>
    <definedName name="YesNo">Formulas!$B$5:$B$6</definedName>
  </definedNames>
  <calcPr calcId="191028"/>
</workbook>
</file>

<file path=xl/calcChain.xml><?xml version="1.0" encoding="utf-8"?>
<calcChain xmlns="http://schemas.openxmlformats.org/spreadsheetml/2006/main">
  <c r="X20" i="3" l="1"/>
  <c r="X21" i="3"/>
  <c r="Z41" i="3"/>
  <c r="X22" i="3"/>
  <c r="X23" i="3"/>
  <c r="X25" i="3"/>
  <c r="X26" i="3"/>
  <c r="X27" i="3"/>
  <c r="X29" i="3"/>
  <c r="AC36" i="3"/>
  <c r="AC30" i="3"/>
  <c r="AC29" i="3"/>
  <c r="AC27" i="3"/>
  <c r="AC26" i="3"/>
  <c r="AC23" i="3"/>
  <c r="AC22" i="3"/>
  <c r="AC21" i="3"/>
  <c r="W10" i="6"/>
  <c r="W9" i="6"/>
  <c r="U10" i="6"/>
  <c r="U9" i="6"/>
  <c r="V22" i="6"/>
  <c r="V24" i="6"/>
  <c r="V26" i="6"/>
  <c r="V28" i="6"/>
  <c r="V30" i="6"/>
  <c r="V32" i="6"/>
  <c r="Z42" i="3"/>
  <c r="Z13" i="3"/>
  <c r="X32" i="6"/>
  <c r="N8" i="6"/>
  <c r="W8" i="6"/>
  <c r="W7" i="6"/>
  <c r="U8" i="6"/>
  <c r="U7" i="6"/>
  <c r="K8" i="6"/>
  <c r="K7" i="6"/>
  <c r="K6" i="6"/>
  <c r="D7" i="6"/>
  <c r="D6" i="6"/>
  <c r="AC37" i="3"/>
  <c r="AC38" i="3"/>
  <c r="AC39" i="3"/>
  <c r="AC25" i="3"/>
  <c r="AC32" i="3"/>
  <c r="AC33" i="3"/>
  <c r="AC34" i="3"/>
  <c r="AC35" i="3"/>
  <c r="X30" i="3"/>
  <c r="X32" i="3"/>
  <c r="X33" i="3"/>
  <c r="X34" i="3"/>
  <c r="X35" i="3"/>
  <c r="X36" i="3"/>
  <c r="X37" i="3"/>
  <c r="X38" i="3"/>
  <c r="X39" i="3"/>
  <c r="X42" i="3"/>
  <c r="X13" i="3"/>
  <c r="X4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Vlkovic</author>
  </authors>
  <commentList>
    <comment ref="W41" authorId="0" shapeId="0" xr:uid="{00000000-0006-0000-0200-000001000000}">
      <text>
        <r>
          <rPr>
            <b/>
            <sz val="9"/>
            <color indexed="81"/>
            <rFont val="Tahoma"/>
            <family val="2"/>
          </rPr>
          <t>Stephen Vlkovic:</t>
        </r>
        <r>
          <rPr>
            <sz val="9"/>
            <color indexed="81"/>
            <rFont val="Tahoma"/>
            <family val="2"/>
          </rPr>
          <t xml:space="preserve">
Remove this?? It is not in the 2018 QAP (f. other category</t>
        </r>
      </text>
    </comment>
  </commentList>
</comments>
</file>

<file path=xl/sharedStrings.xml><?xml version="1.0" encoding="utf-8"?>
<sst xmlns="http://schemas.openxmlformats.org/spreadsheetml/2006/main" count="424" uniqueCount="245">
  <si>
    <t>2019 DCA DESIRABLE/UNDESIRABLE SITE CERTIFICATION</t>
  </si>
  <si>
    <t>"Form Instructions"</t>
  </si>
  <si>
    <t>(note: this certification form is required for all applications)</t>
  </si>
  <si>
    <t xml:space="preserve">III. DESIRABLE ACTIVITIES/UNDESIRABLE                                      Maximum 10 Points </t>
  </si>
  <si>
    <t>Overview</t>
  </si>
  <si>
    <r>
      <rPr>
        <b/>
        <sz val="10"/>
        <rFont val="Arial"/>
        <family val="2"/>
      </rPr>
      <t>The 2019 DCA "Desirable/Undesirable Site Certification"</t>
    </r>
    <r>
      <rPr>
        <sz val="10"/>
        <rFont val="Arial"/>
        <family val="2"/>
      </rPr>
      <t xml:space="preserve"> form contains</t>
    </r>
    <r>
      <rPr>
        <b/>
        <sz val="10"/>
        <rFont val="Arial"/>
        <family val="2"/>
      </rPr>
      <t xml:space="preserve"> two certification forms/tabs</t>
    </r>
    <r>
      <rPr>
        <sz val="10"/>
        <rFont val="Arial"/>
        <family val="2"/>
      </rPr>
      <t xml:space="preserve"> (Desirables Certification and Undesirables Certification) and each form must be fully completed and executed (signed &amp; dated) by all Applicants. The electronic Application submission </t>
    </r>
    <r>
      <rPr>
        <b/>
        <sz val="10"/>
        <rFont val="Arial"/>
        <family val="2"/>
      </rPr>
      <t xml:space="preserve">must </t>
    </r>
    <r>
      <rPr>
        <sz val="10"/>
        <rFont val="Arial"/>
        <family val="2"/>
      </rPr>
      <t xml:space="preserve">include a "PDF" file containing the two signed forms and an "Excel" file of the completed form (to be used for DCA verification).
</t>
    </r>
  </si>
  <si>
    <r>
      <t>NOTE: For "Scattered Site Projects", the Applicant should complete/submit a separate</t>
    </r>
    <r>
      <rPr>
        <b/>
        <i/>
        <sz val="10"/>
        <rFont val="Arial"/>
        <family val="2"/>
      </rPr>
      <t xml:space="preserve"> "2019DCA DESIRABLE/UNDESIRABLE SITE CERTIFICATION"</t>
    </r>
    <r>
      <rPr>
        <i/>
        <sz val="10"/>
        <rFont val="Arial"/>
        <family val="2"/>
      </rPr>
      <t xml:space="preserve"> form and documentation </t>
    </r>
    <r>
      <rPr>
        <b/>
        <i/>
        <sz val="10"/>
        <rFont val="Arial"/>
        <family val="2"/>
      </rPr>
      <t>for each scattered property.</t>
    </r>
  </si>
  <si>
    <t>Before completing this form process the Applicant should familiarize themselves with requirements of the "Scoring Criteria Section III. Desirables Activities/Undesirable", page 3 (Scoring Section) in the 2019 Qualified Allocation Plan (QAP) (see link) </t>
  </si>
  <si>
    <t>Link:</t>
  </si>
  <si>
    <t xml:space="preserve">2019 QAP </t>
  </si>
  <si>
    <t>See the instructions outlined below for additional information for completing these forms.</t>
  </si>
  <si>
    <t>Desirables  Certification Form</t>
  </si>
  <si>
    <t>General Info</t>
  </si>
  <si>
    <t>PROPERTY INFO</t>
  </si>
  <si>
    <t>Complete all entry fields;</t>
  </si>
  <si>
    <t>Project Name:</t>
  </si>
  <si>
    <t>Enter the name of the Project.</t>
  </si>
  <si>
    <t>Scattered Site Projects:</t>
  </si>
  <si>
    <t>Identify whether or not the Project is a scattered site per the QAP definition (multiple property addresses).</t>
  </si>
  <si>
    <t>Competitive Pool Type:</t>
  </si>
  <si>
    <t>Select the Pool types (Flexible Pool  or Rural Pool).</t>
  </si>
  <si>
    <t>PROPERTY LOCATION:</t>
  </si>
  <si>
    <t>Site Street Address:</t>
  </si>
  <si>
    <t>Provide the legal property address. If a legal address is not available at time of Application then provide alternate information (i.e. provide closest address, cross streets, parcel number,,,).</t>
  </si>
  <si>
    <t>City:</t>
  </si>
  <si>
    <t>Zip:</t>
  </si>
  <si>
    <t>County:</t>
  </si>
  <si>
    <t>CONCEPTUAL SITE DEVELOPMENT PLAN:</t>
  </si>
  <si>
    <r>
      <t xml:space="preserve">Provide the Geo Coordinates (GPS) for </t>
    </r>
    <r>
      <rPr>
        <b/>
        <sz val="10"/>
        <rFont val="Arial"/>
        <family val="2"/>
      </rPr>
      <t xml:space="preserve">both </t>
    </r>
    <r>
      <rPr>
        <sz val="10"/>
        <rFont val="Arial"/>
        <family val="2"/>
      </rPr>
      <t>the "Vehicular" and  "Pedestrian" site entrances as designed/delineated on the Applicant's Conceptual Site Development Plan (CSDP). The provided Latitude and Longitude coordinates shall be taken at the intersection of each "site entrance" and the "property line". The coordinates shall be provided in  decimal degree format with 6 digit decimal points.
NOTE: A smart phone app or similar method may be used for determining the</t>
    </r>
    <r>
      <rPr>
        <b/>
        <sz val="10"/>
        <rFont val="Arial"/>
        <family val="2"/>
      </rPr>
      <t xml:space="preserve"> GPS </t>
    </r>
    <r>
      <rPr>
        <sz val="10"/>
        <rFont val="Arial"/>
        <family val="2"/>
      </rPr>
      <t>coordinates.</t>
    </r>
  </si>
  <si>
    <t>Project Property "vehicular" site entrance:</t>
  </si>
  <si>
    <t>This is the project's  "vehicular"  site entrance" as delineated on the Applicant's Conceptual Site Development Plan (CSDP). </t>
  </si>
  <si>
    <t>Project Property "pedestrian" site entrance:</t>
  </si>
  <si>
    <t>This is the projects  "pedestrian" site entrance as delineated on the Applicant's Conceptual Site Development Plan (CSDP). </t>
  </si>
  <si>
    <t>Desirable Activities  </t>
  </si>
  <si>
    <t>Category:</t>
  </si>
  <si>
    <r>
      <t>See the "</t>
    </r>
    <r>
      <rPr>
        <b/>
        <sz val="10"/>
        <rFont val="Arial"/>
        <family val="2"/>
      </rPr>
      <t>2019</t>
    </r>
    <r>
      <rPr>
        <sz val="10"/>
        <rFont val="Arial"/>
        <family val="2"/>
      </rPr>
      <t xml:space="preserve"> QAP Scoring Criteria - III Desirable/Undesirable" section 2. items a. through q. for the </t>
    </r>
    <r>
      <rPr>
        <b/>
        <sz val="10"/>
        <rFont val="Arial"/>
        <family val="2"/>
      </rPr>
      <t>description</t>
    </r>
    <r>
      <rPr>
        <sz val="10"/>
        <rFont val="Arial"/>
        <family val="2"/>
      </rPr>
      <t xml:space="preserve"> of each of the category types.</t>
    </r>
  </si>
  <si>
    <t>Building/Entity Name:</t>
  </si>
  <si>
    <t>Provide the name of the Building/Entity that will be visible at the Desirable property location and electronic record search (mapping apps,,,).</t>
  </si>
  <si>
    <t>Address:</t>
  </si>
  <si>
    <t>Provide the legal address of the Desirable property.</t>
  </si>
  <si>
    <t>Route Type:</t>
  </si>
  <si>
    <t>This identifies whether the route is a walking route or a driving route.</t>
  </si>
  <si>
    <t>Construction Status:</t>
  </si>
  <si>
    <r>
      <t>This identifies whether the Desirable is under construction or  complete at time of Application.
NOTE: See the "</t>
    </r>
    <r>
      <rPr>
        <b/>
        <sz val="10"/>
        <rFont val="Arial"/>
        <family val="2"/>
      </rPr>
      <t>2019 QAP</t>
    </r>
    <r>
      <rPr>
        <sz val="10"/>
        <rFont val="Arial"/>
        <family val="2"/>
      </rPr>
      <t xml:space="preserve">  Scoring Criteria- III Desirable</t>
    </r>
    <r>
      <rPr>
        <b/>
        <sz val="10"/>
        <rFont val="Arial"/>
        <family val="2"/>
      </rPr>
      <t>/</t>
    </r>
    <r>
      <rPr>
        <sz val="10"/>
        <rFont val="Arial"/>
        <family val="2"/>
      </rPr>
      <t>Undesirable" section for the minimum construction requirements.</t>
    </r>
  </si>
  <si>
    <t>SITE ENTRANCE LOCATION:</t>
  </si>
  <si>
    <t>Geo Coordinates (GPS)</t>
  </si>
  <si>
    <r>
      <t xml:space="preserve">Provide the Geo Coordinates (GPS) </t>
    </r>
    <r>
      <rPr>
        <b/>
        <sz val="10"/>
        <rFont val="Arial"/>
        <family val="2"/>
      </rPr>
      <t xml:space="preserve">of the applicable </t>
    </r>
    <r>
      <rPr>
        <sz val="10"/>
        <rFont val="Arial"/>
        <family val="2"/>
      </rPr>
      <t xml:space="preserve">the "Vehicular" (driving route) or "Pedestrian" (walking route) site entrance as delineated on the Desirable's </t>
    </r>
    <r>
      <rPr>
        <b/>
        <sz val="10"/>
        <rFont val="Arial"/>
        <family val="2"/>
      </rPr>
      <t xml:space="preserve">"Google Maps Route". </t>
    </r>
    <r>
      <rPr>
        <sz val="10"/>
        <rFont val="Arial"/>
        <family val="2"/>
      </rPr>
      <t xml:space="preserve">
The provided Latitude and Longitude coordinates shall be taken at the intersection of the Desirable's "site entrance" and the "property line". The GPS coordinates shall be provided in decimal degree format with 6 digit decimal points, </t>
    </r>
    <r>
      <rPr>
        <b/>
        <sz val="10"/>
        <rFont val="Arial"/>
        <family val="2"/>
      </rPr>
      <t>your app coordinates are acceptable if less than 6 digits, but the coordinates provided must work when entered to Google maps.</t>
    </r>
    <r>
      <rPr>
        <sz val="10"/>
        <rFont val="Arial"/>
        <family val="2"/>
      </rPr>
      <t xml:space="preserve">
NOTE: A smart phone app or similar method may be used for determining the GPS location.</t>
    </r>
  </si>
  <si>
    <t>Desirable Property "Vehicular" Site Entrance</t>
  </si>
  <si>
    <t>This is the Desirable's "vehicular" site entrance as delineated on  the Desirable driving route map.</t>
  </si>
  <si>
    <t>Desirable Property "Pedestrian" Site Entrance</t>
  </si>
  <si>
    <t>This is the Desirable's "pedestrian" site entrance as delineated on  the Desirable walking route map.</t>
  </si>
  <si>
    <t>Route Map must be included:</t>
  </si>
  <si>
    <t>The Route Map shall clearly delineate the route from the "Project" site entrance starting point to the "Desirable" site entrance ending point. For walking routes, the pedestrian site entrance must be clearly delineated. All routes submitted must be generated using Google Maps driving or walking directions
NOTE:
2019 QAP - Scoring Criteria - III. DESIRABLE ACTIVITIES/UNDESIRABLE</t>
  </si>
  <si>
    <t>Route Directions must be included:</t>
  </si>
  <si>
    <t>Route directions from the "Project" site entrance starting point to the "Desirable" site entrance ending point shall be provided for each Desirable. Driving directions shall be provided by Google Maps only and include turn by turn directions and total mileage of the route. Walking directions (turn by turn directions and total mileage of the route) must also be provided by Google Maps.</t>
  </si>
  <si>
    <t>Mileage:</t>
  </si>
  <si>
    <t>The verified route mileage from the "Project" site entrance starting point to the "Desirable" site entrance ending point shall be provided for each desirable and must be indicated in the submitted Google Maps directions/map. </t>
  </si>
  <si>
    <t>Points:</t>
  </si>
  <si>
    <t>The Applicant's self score for each Desirable. </t>
  </si>
  <si>
    <t>"DCA" and "DCA Verification" Cells:</t>
  </si>
  <si>
    <r>
      <rPr>
        <b/>
        <sz val="10"/>
        <rFont val="Arial"/>
        <family val="2"/>
      </rPr>
      <t xml:space="preserve">These sections </t>
    </r>
    <r>
      <rPr>
        <sz val="10"/>
        <rFont val="Arial"/>
        <family val="2"/>
      </rPr>
      <t>to be used by DCA and it's representatives.</t>
    </r>
  </si>
  <si>
    <t>Signature &amp; Certification:</t>
  </si>
  <si>
    <t>Sign and date the Desirable certification document and include a PDF copy with the Application (as well as an Excel copy)</t>
  </si>
  <si>
    <t>Undesirables Certification Form</t>
  </si>
  <si>
    <t>NEAREST SUPERMARKET CONFIRMATION - PROPOSED SITE WITHIN A USDA FOOD DESERT?</t>
  </si>
  <si>
    <t>Supermarket Name:</t>
  </si>
  <si>
    <r>
      <t xml:space="preserve">Provide the name of the Supermarket that will be visible at the Supermarket property location and electronic record search </t>
    </r>
    <r>
      <rPr>
        <b/>
        <sz val="10"/>
        <rFont val="Arial"/>
        <family val="2"/>
      </rPr>
      <t>(such as Google Maps)</t>
    </r>
  </si>
  <si>
    <t>Provide the legal address of the Supermarket nearest to the proposed property</t>
  </si>
  <si>
    <t>Site Map Included:</t>
  </si>
  <si>
    <t>A separate Site Map shall be provided for the Supermarket and shall include the following minimum information (NOTE: The map does not have to be to scale):</t>
  </si>
  <si>
    <t xml:space="preserve">- include the name of the Supermarket.
- include the property address of the Supermarket.
- delineate the Supermarket approximate property boundary.
- delineate the Project property boundary.
- delineate the location point of the "Supermarket Property Boundary Location".
- delineate the location point of the "Project Property Boundary Location".
- delineate the measurement line between the  "Supermarket Property Boundary Location" point and the "Project Property Boundary Location" point.
- note the total "measured distance" (in miles with two decimal  points) between the  "Supermarket Property Boundary Location" point and the  "Project Property Boundary Location" point.
- identify the source of measurement verification used.
</t>
  </si>
  <si>
    <t>USDA Food Atlas Included:</t>
  </si>
  <si>
    <r>
      <t xml:space="preserve">A copy of USDA Food Access Research Atlas showing “LI and LA at 1 and 20 miles” layer with site location clearly marked. USDA Food Access Research Atlas is available at: 
</t>
    </r>
    <r>
      <rPr>
        <b/>
        <sz val="10"/>
        <rFont val="Arial"/>
        <family val="2"/>
      </rPr>
      <t>https://www.ers.usda.gov/data-products/food-access-research-atlas/go-to-the-atlas.aspx</t>
    </r>
    <r>
      <rPr>
        <sz val="10"/>
        <rFont val="Arial"/>
        <family val="2"/>
      </rPr>
      <t xml:space="preserve">
</t>
    </r>
  </si>
  <si>
    <t>Supermarket Property Boundary Location:</t>
  </si>
  <si>
    <t>The Supermarket's property boundary location point (GPS) that is nearest to the Project property boundary.</t>
  </si>
  <si>
    <t>Project Property Boundary Location:</t>
  </si>
  <si>
    <t>The Project's  property boundary location point (GPS)  that is nearest to the Supermarket property boundary.</t>
  </si>
  <si>
    <t>Distance:</t>
  </si>
  <si>
    <t>The distance between the Supermarket and the Project location points shall be in miles with two decimal points.</t>
  </si>
  <si>
    <t>UNDESIRABLE ACTIVITY/CHARACTERISTICS</t>
  </si>
  <si>
    <r>
      <t>See the "</t>
    </r>
    <r>
      <rPr>
        <b/>
        <sz val="10"/>
        <rFont val="Arial"/>
        <family val="2"/>
      </rPr>
      <t xml:space="preserve">2019 </t>
    </r>
    <r>
      <rPr>
        <sz val="10"/>
        <rFont val="Arial"/>
        <family val="2"/>
      </rPr>
      <t>QAP Scoring Criteria - III Desirable/Undesirable" section for the definition of each of the category types as well as the "Definition" in the form.</t>
    </r>
  </si>
  <si>
    <t>Facility Name or Description:</t>
  </si>
  <si>
    <r>
      <t>Provide the name of the</t>
    </r>
    <r>
      <rPr>
        <b/>
        <sz val="10"/>
        <rFont val="Arial"/>
        <family val="2"/>
      </rPr>
      <t xml:space="preserve"> property, facility, activity,</t>
    </r>
    <r>
      <rPr>
        <sz val="10"/>
        <rFont val="Arial"/>
        <family val="2"/>
      </rPr>
      <t xml:space="preserve"> or a description that will assist with identifying the noted Undesirable.</t>
    </r>
  </si>
  <si>
    <t>Provide the legal address of the Undesirable property.</t>
  </si>
  <si>
    <t>Site Map must be included:</t>
  </si>
  <si>
    <t>A separate Site Map shall be provided for "each" Undesirable/Inefficient Site Activities/Characteristics and shall include the following minimum information  (NOTE: The map does not have to be to scale):</t>
  </si>
  <si>
    <t xml:space="preserve">- include the Facility Name or Description of the Undesirable.
- include the property address of the Undesirable.
- note the "Category" of the Undesirable.
- delineate the Undesirable approximate property boundary.
- delineate the Project property boundary.
- delineate the location point of the "Undesirable Property Boundary Location".
- delineate the location point of the "Project Property Boundary Location".
- delineate the measurement line between the "Undesirable Property Boundary Location" point and the "Project Property Boundary Location" point.
- note the total "measured distance" (in miles with two decimal points) between the  "Undesirable Property Boundary Location" point and the  "Project Property Boundary Location" point.
 - identify the source of measurement verification used. what did 125:125 mean????
</t>
  </si>
  <si>
    <t xml:space="preserve">
NOTE: Google Earth or similar app may be used for the aerial view used for the site map</t>
  </si>
  <si>
    <t>Mitigation  Docs Included:</t>
  </si>
  <si>
    <t>Note if providing evidence that the conditions that make the property undesirable are temporary and that change or mitigation is imminent (Note: See 2019 QAP Competitive Scoring Criteria - III Desirable/Undesirable" section for additional  requirements.)</t>
  </si>
  <si>
    <t>Undesirable Property Boundary Location point:</t>
  </si>
  <si>
    <t>The Undesirable's property boundary location point (GPS) that is nearest to the Project property boundary.</t>
  </si>
  <si>
    <t>Project Property Boundary Location point:</t>
  </si>
  <si>
    <t>The Project's  property boundary location point (GPS)  that is nearest to the Undesirable property boundary</t>
  </si>
  <si>
    <t>The distance between the Undesirable and the Project location points shall be in miles with two decimal points.</t>
  </si>
  <si>
    <t>The Applicant's self score for each desirable. </t>
  </si>
  <si>
    <t>DCA</t>
  </si>
  <si>
    <t>This section to be used by DCA and it's representatives.</t>
  </si>
  <si>
    <t>Comments:</t>
  </si>
  <si>
    <t>Use this section to further clarify the Undesirable and/or If the Applicant has knowledge at the time of Application that the conditions that make the property undesirable are temporary and that change or mitigation is imminent.</t>
  </si>
  <si>
    <t>Definition(s):</t>
  </si>
  <si>
    <t>These are the definitions of some of the examples of Undesirable/Inefficient Site Activities/Characteristics. (Note: See 2019 QAP Scoring Criteria - III Desirable/Undesirable" section for additional requirements.)</t>
  </si>
  <si>
    <t>Sign and date the Undesirable certification document and include a PDF copy with the Application (as well as an Excel copy)</t>
  </si>
  <si>
    <t>"Desirable" Site Certification</t>
  </si>
  <si>
    <t>(this certification form is required for all applications)</t>
  </si>
  <si>
    <r>
      <rPr>
        <b/>
        <sz val="10"/>
        <color rgb="FF000000"/>
        <rFont val="Arial"/>
        <family val="2"/>
      </rPr>
      <t>GeoCoordinates</t>
    </r>
    <r>
      <rPr>
        <sz val="10"/>
        <color rgb="FF000000"/>
        <rFont val="Arial"/>
        <family val="2"/>
      </rPr>
      <t xml:space="preserve"> </t>
    </r>
    <r>
      <rPr>
        <sz val="8"/>
        <color rgb="FF000000"/>
        <rFont val="Arial"/>
        <family val="2"/>
      </rPr>
      <t>(Decimal - 00.00000)</t>
    </r>
  </si>
  <si>
    <t>Site Street Addr:</t>
  </si>
  <si>
    <t>Property Site Entrance:</t>
  </si>
  <si>
    <t>Latitude</t>
  </si>
  <si>
    <t>Longitude</t>
  </si>
  <si>
    <t>Vehicular</t>
  </si>
  <si>
    <t>Primary:</t>
  </si>
  <si>
    <t>&lt;&lt; Select &gt;&gt;</t>
  </si>
  <si>
    <t>Secondary:</t>
  </si>
  <si>
    <t>Pedestrian</t>
  </si>
  <si>
    <t>A.</t>
  </si>
  <si>
    <t>Desirable Activities   (Maximum 10 Points)</t>
  </si>
  <si>
    <t>2019 QAP</t>
  </si>
  <si>
    <t>Applic</t>
  </si>
  <si>
    <r>
      <rPr>
        <b/>
        <sz val="8"/>
        <rFont val="Arial"/>
        <family val="2"/>
      </rPr>
      <t>1. Requirements</t>
    </r>
    <r>
      <rPr>
        <sz val="8"/>
        <rFont val="Arial"/>
        <family val="2"/>
      </rPr>
      <t xml:space="preserve"> 
a) One (1) point will be awarded to desirable activity/characteristics which are within a 2- mile driving or walking distance of a proposed Rural site and 1.5-mile driving or walking distance of a proposed Flexible site.
b) Two (2) points will be awarded to desirable activity/characteristics which are within a 0.5-mile driving or walking distance of a proposed site.
c) Driving or walking routes must originate from geo-coordinates of the pedestrian or vehicle site entrance and end at the geo-coordinates of the desirable amenity.
d) Each building/entity/location will be assigned to only one (1) desirable category, with the exception of an amenity under (a), (c), or (k) below, which may be assigned to up to two (2) desirable categories. (Example: a public park may have a gymnasium and/or a swimming pool, or a supermarket may have a pharmacy).
e) Desirable characteristics that are under construction may be eligible for points if the construction site is clearly active and the new structures are above ground at the time of Applicant Submission.
f) For Scattered Site Projects, desirable amenities must be measured from the center point of each Scattered Site locations.</t>
    </r>
  </si>
  <si>
    <t>Total Desirable Points</t>
  </si>
  <si>
    <t>Site Entrance Location</t>
  </si>
  <si>
    <t>Applicant: Select Competitive Pool above, then enter Route Type &amp; Mileage on each line so Points will calculate.</t>
  </si>
  <si>
    <t>Geo Coordinates (decimal degrees)</t>
  </si>
  <si>
    <t>DCA USE ONLY</t>
  </si>
  <si>
    <t>Item</t>
  </si>
  <si>
    <t>Category</t>
  </si>
  <si>
    <t>Building/Entity Name</t>
  </si>
  <si>
    <t>Address</t>
  </si>
  <si>
    <t>Route
Type</t>
  </si>
  <si>
    <t>Construction Status</t>
  </si>
  <si>
    <t>Photos Included</t>
  </si>
  <si>
    <t>Latitude (decimal)
00.000000</t>
  </si>
  <si>
    <t>Longitude (decimal)
00.000000</t>
  </si>
  <si>
    <t>Indicate
Site Entrance
used</t>
  </si>
  <si>
    <t>Route
Map
Included</t>
  </si>
  <si>
    <t>Route
Directions Included</t>
  </si>
  <si>
    <t>Mileage
0.0</t>
  </si>
  <si>
    <t>Points</t>
  </si>
  <si>
    <t>Mileage</t>
  </si>
  <si>
    <t>Note: All cells for desirable items a through q must have data entered for points to auto-calculate and populate and display point max "Total Scored Desirable Points"</t>
  </si>
  <si>
    <t>Retail &amp; Restaurants</t>
  </si>
  <si>
    <t>a</t>
  </si>
  <si>
    <t>National Big Box General Merchandise Store</t>
  </si>
  <si>
    <t>Driving</t>
  </si>
  <si>
    <t>b</t>
  </si>
  <si>
    <t>Retail/Clothing/Department Store</t>
  </si>
  <si>
    <t>c</t>
  </si>
  <si>
    <t>Supermarket/Grocery Store</t>
  </si>
  <si>
    <t>d</t>
  </si>
  <si>
    <t>Restaurants</t>
  </si>
  <si>
    <t>Walking</t>
  </si>
  <si>
    <t>Medical Care</t>
  </si>
  <si>
    <t>e</t>
  </si>
  <si>
    <t>Hospital</t>
  </si>
  <si>
    <t>f</t>
  </si>
  <si>
    <t>Medical Care Provider</t>
  </si>
  <si>
    <t>g</t>
  </si>
  <si>
    <t>Pharmacy</t>
  </si>
  <si>
    <t>Education &amp; Childcare</t>
  </si>
  <si>
    <t>h</t>
  </si>
  <si>
    <t>Child care service, licensed by
GA Dept. of Early Care and
Learning</t>
  </si>
  <si>
    <t>i</t>
  </si>
  <si>
    <t>Elementary, Middle, or High School</t>
  </si>
  <si>
    <t>Community Assets</t>
  </si>
  <si>
    <t>j</t>
  </si>
  <si>
    <t>Traditional Town Square
which includes operational anchor institution</t>
  </si>
  <si>
    <t>k</t>
  </si>
  <si>
    <t>Community or Recreational Center</t>
  </si>
  <si>
    <t>l</t>
  </si>
  <si>
    <t>Public park /public community garden</t>
  </si>
  <si>
    <t>m</t>
  </si>
  <si>
    <t>Public Library</t>
  </si>
  <si>
    <t>n</t>
  </si>
  <si>
    <t>Fire Station or Police Station</t>
  </si>
  <si>
    <t>o</t>
  </si>
  <si>
    <t>Federally Insured Banking Institutions</t>
  </si>
  <si>
    <t>p</t>
  </si>
  <si>
    <t>Place of Worship</t>
  </si>
  <si>
    <t>q</t>
  </si>
  <si>
    <t>Post Office</t>
  </si>
  <si>
    <t>Total Available Desirable Points:</t>
  </si>
  <si>
    <t>Maximum Points:</t>
  </si>
  <si>
    <t>Total Scored Desirable Points:</t>
  </si>
  <si>
    <t>SIGNATURE &amp; CERTIFICATION:</t>
  </si>
  <si>
    <t>The undersigned certifies to the Georgia Department of Community Affairs (DCA)/Georgia Housing and Finance Authority (GHFA) that the statements contained in this certification are a true, correct and accurate description of the proposed development. The undersigned acknowledges that this certification will be relied upon by DCA/GFHA and that any misrepresentation of information or failure to comply with any conditions proposed in this certification could result in penalties, including the disbarment of Applicant for a period of time from participation in other DCA/GHFA administered programs.</t>
  </si>
  <si>
    <t>Applicant:</t>
  </si>
  <si>
    <t>Date:</t>
  </si>
  <si>
    <t>"Undesirable" Site Certification</t>
  </si>
  <si>
    <r>
      <t xml:space="preserve">GeoCoordinates </t>
    </r>
    <r>
      <rPr>
        <sz val="8"/>
        <color rgb="FF000000"/>
        <rFont val="Arial"/>
        <family val="2"/>
      </rPr>
      <t>(Decimal - 00.00000)</t>
    </r>
  </si>
  <si>
    <t>NEAREST SUPERMARKET CONFIRMATION - PROPOSED SITE WITHIN A USDA FOOD DESERT?</t>
  </si>
  <si>
    <t>Supermarket Property Boundary Location</t>
  </si>
  <si>
    <t>Project Property Boundary Location</t>
  </si>
  <si>
    <t xml:space="preserve">   DCA Measure</t>
  </si>
  <si>
    <t xml:space="preserve">USDA Food Atlas </t>
  </si>
  <si>
    <t>Supermarket Name</t>
  </si>
  <si>
    <t>Site Map Included</t>
  </si>
  <si>
    <t>USDA Food Atlas Included</t>
  </si>
  <si>
    <t>Distance (miles)
0.00</t>
  </si>
  <si>
    <t>B. Undesirable/Inefficient Site Activities/Characteristics</t>
  </si>
  <si>
    <t>In determining whether an undesirable activity/characteristic is near a proposed site, the Applicant must consider any undesirable activity/characteristic that is located within the radius of 0.25 miles of the proposed site. Two (2) points will be deducted from the Applicant’s Desirable points for each Undesirable activity/characteristic.</t>
  </si>
  <si>
    <t>Undesirable Property Boundary Location</t>
  </si>
  <si>
    <t>DCA USE ONJLY</t>
  </si>
  <si>
    <t>#</t>
  </si>
  <si>
    <t>Facility Name or Description</t>
  </si>
  <si>
    <t>Mitigation
 Docs Included</t>
  </si>
  <si>
    <t xml:space="preserve">"Two" (2) Points Deducted for Each Undesirable Activity </t>
  </si>
  <si>
    <t>Total Scored Undesirable Points:</t>
  </si>
  <si>
    <t>Undesirable/Inefficient Site Activities/Characteristics may include but are not limited to the following:</t>
  </si>
  <si>
    <t>Definition</t>
  </si>
  <si>
    <t>Inappropriate surrounding property uses</t>
  </si>
  <si>
    <t>Inappropriate surrounding property uses (examples include but are not limited to junkyards, dumps, landfills, materials storage areas, commercial livestock operations, uses that generate odor, and uses that generate excessive glare from lighting).</t>
  </si>
  <si>
    <t>Potential or existing environmental hazards</t>
  </si>
  <si>
    <t>Potential or existing environmental hazards such as chemical or heavy manufacturing activities, industrial development, facilities listed in Federal or State hazardous inventory databases, gas stations with a history of leaking underground storage tanks, auto repair stations, and dry cleaners with a history of contaminant releases.</t>
  </si>
  <si>
    <t>Abandoned, unoccupied, unsecured buildings; deteriorated housing or buildings</t>
  </si>
  <si>
    <t>Abandoned houses or buildings that are unoccupied and unsecured and/or detract from an area’s physical appearance, diminish living conditions and/or safety of the neighborhood, and/or decrease the marketability of the proposed sites (“abandoned” will be determined by the following factors: unsecured entrances (windows and doors) and lack of maintenance). Additionally, deteriorated housing or buildings where extensive defects are evident from the exterior of the building and which depress an area’s physical appearance, diminish living conditions and/or safety of the neighborhood, and decrease the marketability of the proposed site.</t>
  </si>
  <si>
    <t>Topographic, hydrogeological, or other site characteristics that required extensive mitigation &amp; less efficient use of resources</t>
  </si>
  <si>
    <t>Extensive mitigation that can translate to a less efficient use of resources. Examples include extensive noise mitigation costs, steep grade changes that require extensive grading and/or retaining walls, extensive floodplain or wetland areas that render the existing soils unsuitable for required bearing capacity, and inefficient use of land/excessive site acreage in relation to the number of units constructed.</t>
  </si>
  <si>
    <t>Property falls within a food desert</t>
  </si>
  <si>
    <t>Property falls within a food desert, defined as a low-income census tract where a significant number or share of residents is more than 2 miles (USDA urban) or 20 miles (USDA rural) from the nearest supermarket.</t>
  </si>
  <si>
    <t>Other Category</t>
  </si>
  <si>
    <t>Other "Category" undesirable activity/characteristic types within the radius of one quarter (1/4) mile of the proposed site that the Application must consider to impact of the activity on the proposed project and its tenants</t>
  </si>
  <si>
    <t xml:space="preserve"> SIGNATURE &amp; CERTIFICATION:</t>
  </si>
  <si>
    <t>YesNo</t>
  </si>
  <si>
    <t>ConstrProg</t>
  </si>
  <si>
    <t>RouteType</t>
  </si>
  <si>
    <t>DesCat</t>
  </si>
  <si>
    <t>UndesCat</t>
  </si>
  <si>
    <t>Pool</t>
  </si>
  <si>
    <t>Yes</t>
  </si>
  <si>
    <t>Complete</t>
  </si>
  <si>
    <t>Flexible</t>
  </si>
  <si>
    <t>No</t>
  </si>
  <si>
    <t>Ongoing</t>
  </si>
  <si>
    <t>&lt;Select&gt;</t>
  </si>
  <si>
    <t>Rural</t>
  </si>
  <si>
    <t>Traditional Town Square w/ Anchor Institution, also serves as commerciql and community activities hub</t>
  </si>
  <si>
    <t>Grocery Stores</t>
  </si>
  <si>
    <t>Public Park / Public Community Garden</t>
  </si>
  <si>
    <t>Day Care Services</t>
  </si>
  <si>
    <t>Not sure why this tab is here - and why it was protected, no links, or references to other tabs right???  Steve V - 2/21/18</t>
  </si>
  <si>
    <t>DESIRABLE POINT CATEGORIES</t>
  </si>
  <si>
    <t>Competitive Pool</t>
  </si>
  <si>
    <t>Dist Type</t>
  </si>
  <si>
    <t>UNDESIRABLE POINT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</si>
</sst>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m/d/yy"/>
    <numFmt numFmtId="166" formatCode="#,##0.0"/>
    <numFmt numFmtId="167" formatCode="0.000000"/>
  </numFmts>
  <fonts count="44">
    <font>
      <sz val="10"/>
      <color rgb="FF000000"/>
      <name val="Arial"/>
    </font>
    <font>
      <b/>
      <sz val="10"/>
      <name val="Arial"/>
    </font>
    <font>
      <sz val="10"/>
      <name val="Arial"/>
    </font>
    <font>
      <sz val="9"/>
      <name val="Arial"/>
    </font>
    <font>
      <b/>
      <sz val="9"/>
      <name val="Arial"/>
    </font>
    <font>
      <b/>
      <sz val="10"/>
      <name val="Arial"/>
      <family val="2"/>
    </font>
    <font>
      <sz val="10"/>
      <name val="Arial"/>
      <family val="2"/>
    </font>
    <font>
      <b/>
      <sz val="10"/>
      <color rgb="FF000000"/>
      <name val="Arial"/>
      <family val="2"/>
    </font>
    <font>
      <sz val="9"/>
      <name val="Arial"/>
      <family val="2"/>
    </font>
    <font>
      <sz val="10"/>
      <color rgb="FF000000"/>
      <name val="Arial"/>
      <family val="2"/>
    </font>
    <font>
      <sz val="10"/>
      <color rgb="FFFF0000"/>
      <name val="Arial"/>
      <family val="2"/>
    </font>
    <font>
      <b/>
      <sz val="10"/>
      <color rgb="FFFF0000"/>
      <name val="Arial"/>
      <family val="2"/>
    </font>
    <font>
      <b/>
      <sz val="9"/>
      <name val="Arial"/>
      <family val="2"/>
    </font>
    <font>
      <i/>
      <sz val="10"/>
      <name val="Arial"/>
      <family val="2"/>
    </font>
    <font>
      <b/>
      <u/>
      <sz val="11"/>
      <name val="Arial"/>
      <family val="2"/>
    </font>
    <font>
      <u/>
      <sz val="10"/>
      <color theme="10"/>
      <name val="Arial"/>
    </font>
    <font>
      <sz val="14"/>
      <color rgb="FF000000"/>
      <name val="Arial"/>
      <family val="2"/>
    </font>
    <font>
      <sz val="14"/>
      <name val="Arial"/>
      <family val="2"/>
    </font>
    <font>
      <i/>
      <sz val="10"/>
      <color rgb="FF000000"/>
      <name val="Arial"/>
      <family val="2"/>
    </font>
    <font>
      <sz val="8"/>
      <name val="Arial"/>
      <family val="2"/>
    </font>
    <font>
      <b/>
      <u/>
      <sz val="10"/>
      <name val="Arial"/>
      <family val="2"/>
    </font>
    <font>
      <b/>
      <sz val="14"/>
      <name val="Arial"/>
      <family val="2"/>
    </font>
    <font>
      <u/>
      <sz val="10"/>
      <name val="Arial"/>
      <family val="2"/>
    </font>
    <font>
      <b/>
      <sz val="11"/>
      <name val="Arial"/>
      <family val="2"/>
    </font>
    <font>
      <b/>
      <sz val="12"/>
      <name val="Arial"/>
      <family val="2"/>
    </font>
    <font>
      <sz val="11"/>
      <name val="Arial"/>
      <family val="2"/>
    </font>
    <font>
      <sz val="8"/>
      <color rgb="FF000000"/>
      <name val="Arial"/>
      <family val="2"/>
    </font>
    <font>
      <u/>
      <sz val="9"/>
      <name val="Arial"/>
      <family val="2"/>
    </font>
    <font>
      <sz val="9"/>
      <color rgb="FF000000"/>
      <name val="Arial"/>
      <family val="2"/>
    </font>
    <font>
      <sz val="12"/>
      <color rgb="FF000000"/>
      <name val="Arial"/>
      <family val="2"/>
    </font>
    <font>
      <b/>
      <sz val="10"/>
      <color rgb="FF0000FF"/>
      <name val="Arial"/>
      <family val="2"/>
    </font>
    <font>
      <sz val="9"/>
      <color indexed="81"/>
      <name val="Tahoma"/>
      <family val="2"/>
    </font>
    <font>
      <b/>
      <sz val="9"/>
      <color indexed="81"/>
      <name val="Tahoma"/>
      <family val="2"/>
    </font>
    <font>
      <b/>
      <i/>
      <sz val="10"/>
      <name val="Arial"/>
      <family val="2"/>
    </font>
    <font>
      <b/>
      <i/>
      <sz val="10"/>
      <color rgb="FF000000"/>
      <name val="Arial"/>
      <family val="2"/>
    </font>
    <font>
      <i/>
      <sz val="10"/>
      <color rgb="FFFF0000"/>
      <name val="Arial"/>
      <family val="2"/>
    </font>
    <font>
      <sz val="11"/>
      <color rgb="FF000000"/>
      <name val="Arial"/>
      <family val="2"/>
    </font>
    <font>
      <i/>
      <u/>
      <sz val="11"/>
      <color rgb="FF000000"/>
      <name val="Arial"/>
      <family val="2"/>
    </font>
    <font>
      <i/>
      <u/>
      <sz val="11"/>
      <name val="Arial"/>
      <family val="2"/>
    </font>
    <font>
      <sz val="12"/>
      <name val="Arial"/>
      <family val="2"/>
    </font>
    <font>
      <b/>
      <sz val="12"/>
      <color rgb="FF000000"/>
      <name val="Arial"/>
      <family val="2"/>
    </font>
    <font>
      <b/>
      <sz val="9"/>
      <color rgb="FFFF0000"/>
      <name val="Arial"/>
      <family val="2"/>
    </font>
    <font>
      <b/>
      <u/>
      <sz val="10"/>
      <color theme="10"/>
      <name val="Arial"/>
      <family val="2"/>
    </font>
    <font>
      <b/>
      <sz val="8"/>
      <name val="Arial"/>
      <family val="2"/>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CCFF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s>
  <borders count="83">
    <border>
      <left/>
      <right/>
      <top/>
      <bottom/>
      <diagonal/>
    </border>
    <border>
      <left/>
      <right/>
      <top/>
      <bottom style="thin">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hair">
        <color rgb="FF000000"/>
      </right>
      <top style="thin">
        <color auto="1"/>
      </top>
      <bottom style="hair">
        <color rgb="FF000000"/>
      </bottom>
      <diagonal/>
    </border>
    <border>
      <left style="thin">
        <color rgb="FF000000"/>
      </left>
      <right style="hair">
        <color rgb="FF000000"/>
      </right>
      <top style="hair">
        <color rgb="FF000000"/>
      </top>
      <bottom style="thin">
        <color auto="1"/>
      </bottom>
      <diagonal/>
    </border>
    <border>
      <left style="hair">
        <color rgb="FF000000"/>
      </left>
      <right style="thin">
        <color rgb="FF000000"/>
      </right>
      <top style="thin">
        <color auto="1"/>
      </top>
      <bottom style="hair">
        <color rgb="FF000000"/>
      </bottom>
      <diagonal/>
    </border>
    <border>
      <left style="hair">
        <color rgb="FF000000"/>
      </left>
      <right style="thin">
        <color rgb="FF000000"/>
      </right>
      <top style="hair">
        <color rgb="FF000000"/>
      </top>
      <bottom style="thin">
        <color auto="1"/>
      </bottom>
      <diagonal/>
    </border>
    <border>
      <left style="thin">
        <color auto="1"/>
      </left>
      <right/>
      <top/>
      <bottom/>
      <diagonal/>
    </border>
    <border>
      <left style="thin">
        <color auto="1"/>
      </left>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thin">
        <color auto="1"/>
      </top>
      <bottom style="hair">
        <color rgb="FF000000"/>
      </bottom>
      <diagonal/>
    </border>
    <border>
      <left/>
      <right/>
      <top style="thin">
        <color auto="1"/>
      </top>
      <bottom style="hair">
        <color rgb="FF000000"/>
      </bottom>
      <diagonal/>
    </border>
    <border>
      <left/>
      <right style="hair">
        <color rgb="FF000000"/>
      </right>
      <top style="thin">
        <color auto="1"/>
      </top>
      <bottom style="hair">
        <color rgb="FF000000"/>
      </bottom>
      <diagonal/>
    </border>
    <border>
      <left style="thin">
        <color auto="1"/>
      </left>
      <right style="hair">
        <color rgb="FF000000"/>
      </right>
      <top style="thin">
        <color auto="1"/>
      </top>
      <bottom style="hair">
        <color auto="1"/>
      </bottom>
      <diagonal/>
    </border>
    <border>
      <left style="thin">
        <color auto="1"/>
      </left>
      <right style="hair">
        <color rgb="FF000000"/>
      </right>
      <top style="hair">
        <color auto="1"/>
      </top>
      <bottom style="hair">
        <color auto="1"/>
      </bottom>
      <diagonal/>
    </border>
    <border>
      <left style="thin">
        <color auto="1"/>
      </left>
      <right style="hair">
        <color rgb="FF000000"/>
      </right>
      <top style="hair">
        <color auto="1"/>
      </top>
      <bottom style="thin">
        <color auto="1"/>
      </bottom>
      <diagonal/>
    </border>
    <border>
      <left style="hair">
        <color rgb="FF000000"/>
      </left>
      <right style="hair">
        <color rgb="FF000000"/>
      </right>
      <top style="thin">
        <color auto="1"/>
      </top>
      <bottom style="hair">
        <color rgb="FF000000"/>
      </bottom>
      <diagonal/>
    </border>
    <border>
      <left/>
      <right style="thin">
        <color rgb="FF000000"/>
      </right>
      <top style="hair">
        <color rgb="FF000000"/>
      </top>
      <bottom style="hair">
        <color rgb="FF000000"/>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top/>
      <bottom/>
      <diagonal/>
    </border>
    <border>
      <left/>
      <right/>
      <top style="thin">
        <color indexed="64"/>
      </top>
      <bottom/>
      <diagonal/>
    </border>
    <border>
      <left/>
      <right style="thin">
        <color rgb="FF000000"/>
      </right>
      <top style="hair">
        <color rgb="FF000000"/>
      </top>
      <bottom style="thin">
        <color indexed="64"/>
      </bottom>
      <diagonal/>
    </border>
    <border>
      <left style="thin">
        <color auto="1"/>
      </left>
      <right/>
      <top/>
      <bottom style="hair">
        <color auto="1"/>
      </bottom>
      <diagonal/>
    </border>
    <border>
      <left/>
      <right style="thin">
        <color rgb="FF000000"/>
      </right>
      <top style="thin">
        <color auto="1"/>
      </top>
      <bottom style="hair">
        <color rgb="FF000000"/>
      </bottom>
      <diagonal/>
    </border>
    <border>
      <left style="thin">
        <color rgb="FF000000"/>
      </left>
      <right style="thin">
        <color rgb="FF000000"/>
      </right>
      <top style="thin">
        <color auto="1"/>
      </top>
      <bottom style="hair">
        <color rgb="FF000000"/>
      </bottom>
      <diagonal/>
    </border>
    <border>
      <left/>
      <right style="thin">
        <color rgb="FF000000"/>
      </right>
      <top style="hair">
        <color rgb="FF000000"/>
      </top>
      <bottom style="thin">
        <color rgb="FF000000"/>
      </bottom>
      <diagonal/>
    </border>
    <border>
      <left style="thin">
        <color auto="1"/>
      </left>
      <right style="hair">
        <color auto="1"/>
      </right>
      <top style="thin">
        <color rgb="FF000000"/>
      </top>
      <bottom style="thin">
        <color auto="1"/>
      </bottom>
      <diagonal/>
    </border>
    <border>
      <left style="hair">
        <color auto="1"/>
      </left>
      <right style="thin">
        <color auto="1"/>
      </right>
      <top style="thin">
        <color rgb="FF000000"/>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auto="1"/>
      </bottom>
      <diagonal/>
    </border>
    <border>
      <left style="thin">
        <color rgb="FF000000"/>
      </left>
      <right/>
      <top style="thin">
        <color auto="1"/>
      </top>
      <bottom style="hair">
        <color rgb="FF000000"/>
      </bottom>
      <diagonal/>
    </border>
    <border>
      <left style="thin">
        <color rgb="FF000000"/>
      </left>
      <right/>
      <top style="hair">
        <color rgb="FF000000"/>
      </top>
      <bottom style="hair">
        <color rgb="FF000000"/>
      </bottom>
      <diagonal/>
    </border>
    <border>
      <left style="thin">
        <color auto="1"/>
      </left>
      <right/>
      <top style="thin">
        <color auto="1"/>
      </top>
      <bottom style="hair">
        <color auto="1"/>
      </bottom>
      <diagonal/>
    </border>
    <border>
      <left style="thin">
        <color auto="1"/>
      </left>
      <right/>
      <top style="thin">
        <color auto="1"/>
      </top>
      <bottom style="hair">
        <color rgb="FF000000"/>
      </bottom>
      <diagonal/>
    </border>
    <border>
      <left/>
      <right style="thin">
        <color auto="1"/>
      </right>
      <top style="thin">
        <color auto="1"/>
      </top>
      <bottom style="hair">
        <color rgb="FF000000"/>
      </bottom>
      <diagonal/>
    </border>
    <border>
      <left style="thin">
        <color auto="1"/>
      </left>
      <right/>
      <top style="hair">
        <color rgb="FF000000"/>
      </top>
      <bottom style="thin">
        <color auto="1"/>
      </bottom>
      <diagonal/>
    </border>
    <border>
      <left/>
      <right style="thin">
        <color auto="1"/>
      </right>
      <top style="hair">
        <color rgb="FF000000"/>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rgb="FF000000"/>
      </right>
      <top style="thin">
        <color auto="1"/>
      </top>
      <bottom style="thin">
        <color auto="1"/>
      </bottom>
      <diagonal/>
    </border>
    <border>
      <left style="thin">
        <color rgb="FF000000"/>
      </left>
      <right style="hair">
        <color rgb="FF000000"/>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style="thin">
        <color rgb="FF000000"/>
      </left>
      <right/>
      <top style="hair">
        <color rgb="FF000000"/>
      </top>
      <bottom style="thin">
        <color auto="1"/>
      </bottom>
      <diagonal/>
    </border>
    <border>
      <left style="hair">
        <color rgb="FF000000"/>
      </left>
      <right style="thin">
        <color rgb="FF000000"/>
      </right>
      <top style="thin">
        <color auto="1"/>
      </top>
      <bottom style="thin">
        <color rgb="FF000000"/>
      </bottom>
      <diagonal/>
    </border>
    <border>
      <left style="hair">
        <color rgb="FF000000"/>
      </left>
      <right style="hair">
        <color rgb="FF000000"/>
      </right>
      <top style="thin">
        <color auto="1"/>
      </top>
      <bottom style="thin">
        <color rgb="FF000000"/>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rgb="FF000000"/>
      </left>
      <right style="thin">
        <color indexed="64"/>
      </right>
      <top style="thin">
        <color indexed="64"/>
      </top>
      <bottom style="hair">
        <color rgb="FF000000"/>
      </bottom>
      <diagonal/>
    </border>
    <border>
      <left style="thin">
        <color rgb="FF000000"/>
      </left>
      <right style="thin">
        <color rgb="FF000000"/>
      </right>
      <top style="thin">
        <color indexed="64"/>
      </top>
      <bottom/>
      <diagonal/>
    </border>
    <border>
      <left style="hair">
        <color rgb="FF000000"/>
      </left>
      <right style="thin">
        <color indexed="64"/>
      </right>
      <top style="thin">
        <color indexed="64"/>
      </top>
      <bottom style="thin">
        <color auto="1"/>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rgb="FF000000"/>
      </left>
      <right style="hair">
        <color rgb="FF000000"/>
      </right>
      <top style="hair">
        <color rgb="FF000000"/>
      </top>
      <bottom/>
      <diagonal/>
    </border>
    <border>
      <left style="hair">
        <color rgb="FF000000"/>
      </left>
      <right/>
      <top style="thin">
        <color auto="1"/>
      </top>
      <bottom style="thin">
        <color indexed="64"/>
      </bottom>
      <diagonal/>
    </border>
    <border>
      <left style="hair">
        <color rgb="FF000000"/>
      </left>
      <right style="hair">
        <color rgb="FF000000"/>
      </right>
      <top style="thin">
        <color auto="1"/>
      </top>
      <bottom style="thin">
        <color indexed="64"/>
      </bottom>
      <diagonal/>
    </border>
    <border>
      <left/>
      <right style="thin">
        <color rgb="FF000000"/>
      </right>
      <top/>
      <bottom/>
      <diagonal/>
    </border>
    <border>
      <left/>
      <right style="thin">
        <color rgb="FF000000"/>
      </right>
      <top/>
      <bottom style="thin">
        <color auto="1"/>
      </bottom>
      <diagonal/>
    </border>
  </borders>
  <cellStyleXfs count="2">
    <xf numFmtId="0" fontId="0" fillId="0" borderId="0"/>
    <xf numFmtId="0" fontId="15" fillId="0" borderId="0" applyNumberFormat="0" applyFill="0" applyBorder="0" applyAlignment="0" applyProtection="0"/>
  </cellStyleXfs>
  <cellXfs count="468">
    <xf numFmtId="0" fontId="0" fillId="0" borderId="0" xfId="0" applyFont="1" applyAlignment="1"/>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xf numFmtId="0" fontId="1" fillId="0" borderId="0" xfId="0" applyFont="1"/>
    <xf numFmtId="0" fontId="2" fillId="0" borderId="0" xfId="0" applyFont="1" applyAlignment="1"/>
    <xf numFmtId="0" fontId="1" fillId="0" borderId="0" xfId="0" applyFont="1" applyAlignment="1">
      <alignment horizontal="center" wrapText="1"/>
    </xf>
    <xf numFmtId="0" fontId="2" fillId="0" borderId="0" xfId="0" applyFont="1" applyAlignment="1">
      <alignment horizontal="left" vertical="top"/>
    </xf>
    <xf numFmtId="0" fontId="2"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2" fillId="0" borderId="0" xfId="0" applyFont="1" applyAlignment="1">
      <alignment horizontal="right"/>
    </xf>
    <xf numFmtId="0" fontId="0" fillId="0" borderId="0" xfId="0" applyFont="1" applyAlignment="1"/>
    <xf numFmtId="0" fontId="0" fillId="0" borderId="0" xfId="0" applyFont="1" applyAlignment="1"/>
    <xf numFmtId="0" fontId="5" fillId="0" borderId="0" xfId="0" applyFont="1"/>
    <xf numFmtId="0" fontId="2" fillId="0" borderId="0" xfId="0" applyFont="1" applyBorder="1" applyAlignment="1">
      <alignment horizontal="left" wrapText="1"/>
    </xf>
    <xf numFmtId="0" fontId="2" fillId="0" borderId="0" xfId="0" applyFont="1" applyBorder="1" applyAlignment="1">
      <alignment horizontal="left"/>
    </xf>
    <xf numFmtId="1" fontId="1" fillId="0" borderId="0" xfId="0" applyNumberFormat="1" applyFont="1" applyBorder="1" applyAlignment="1">
      <alignment horizontal="center" vertical="center"/>
    </xf>
    <xf numFmtId="0" fontId="6" fillId="0" borderId="0" xfId="0" applyFont="1"/>
    <xf numFmtId="0" fontId="14" fillId="0" borderId="0" xfId="0" applyFont="1"/>
    <xf numFmtId="0" fontId="5" fillId="0" borderId="7" xfId="0" applyFont="1" applyBorder="1" applyAlignment="1">
      <alignment horizontal="center" vertical="center" wrapText="1"/>
    </xf>
    <xf numFmtId="0" fontId="6" fillId="0" borderId="0" xfId="0" applyFont="1" applyAlignment="1">
      <alignment horizontal="right"/>
    </xf>
    <xf numFmtId="0" fontId="6" fillId="2" borderId="7" xfId="0" applyFont="1" applyFill="1" applyBorder="1" applyAlignment="1">
      <alignment horizontal="center" vertical="center" wrapText="1"/>
    </xf>
    <xf numFmtId="0" fontId="4" fillId="0" borderId="0" xfId="0" applyFont="1" applyBorder="1" applyAlignment="1">
      <alignment horizontal="center" vertical="center"/>
    </xf>
    <xf numFmtId="0" fontId="1" fillId="0" borderId="15" xfId="0" applyFont="1" applyBorder="1" applyAlignment="1">
      <alignment horizontal="center" wrapText="1"/>
    </xf>
    <xf numFmtId="1" fontId="2" fillId="0" borderId="0" xfId="0" applyNumberFormat="1" applyFont="1" applyBorder="1" applyAlignment="1">
      <alignment horizontal="center" vertical="center"/>
    </xf>
    <xf numFmtId="1" fontId="2" fillId="0" borderId="0" xfId="0" applyNumberFormat="1" applyFont="1" applyBorder="1" applyAlignment="1">
      <alignment horizontal="center" vertical="top"/>
    </xf>
    <xf numFmtId="0" fontId="2" fillId="0" borderId="0" xfId="0" applyFont="1" applyBorder="1"/>
    <xf numFmtId="1" fontId="11" fillId="0" borderId="0" xfId="0" applyNumberFormat="1" applyFont="1" applyFill="1" applyBorder="1" applyAlignment="1">
      <alignment horizontal="center" vertical="center"/>
    </xf>
    <xf numFmtId="0" fontId="15" fillId="0" borderId="0" xfId="1"/>
    <xf numFmtId="0" fontId="0" fillId="0" borderId="0" xfId="0" applyFont="1" applyAlignme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right" vertical="center"/>
    </xf>
    <xf numFmtId="0" fontId="4"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6" fillId="0" borderId="0" xfId="0" applyFont="1" applyBorder="1" applyAlignment="1"/>
    <xf numFmtId="0" fontId="12" fillId="2" borderId="0" xfId="0" applyFont="1" applyFill="1" applyAlignment="1">
      <alignment horizontal="left" vertical="center"/>
    </xf>
    <xf numFmtId="0" fontId="6" fillId="0" borderId="0" xfId="0" applyFont="1" applyAlignment="1"/>
    <xf numFmtId="0" fontId="12" fillId="0" borderId="0" xfId="0" applyFont="1" applyAlignment="1">
      <alignment horizontal="left" vertical="center"/>
    </xf>
    <xf numFmtId="0" fontId="5" fillId="0" borderId="0" xfId="0" applyFont="1" applyBorder="1" applyAlignment="1">
      <alignment horizontal="right"/>
    </xf>
    <xf numFmtId="3" fontId="2" fillId="0" borderId="0" xfId="0" applyNumberFormat="1" applyFont="1" applyBorder="1" applyAlignment="1">
      <alignment horizontal="center" vertical="top"/>
    </xf>
    <xf numFmtId="164" fontId="2" fillId="0" borderId="0" xfId="0" applyNumberFormat="1" applyFont="1" applyBorder="1" applyAlignment="1">
      <alignment horizontal="center" vertical="top"/>
    </xf>
    <xf numFmtId="0" fontId="0" fillId="0" borderId="0" xfId="0" applyFont="1" applyAlignment="1">
      <alignment vertical="top"/>
    </xf>
    <xf numFmtId="0" fontId="8" fillId="0" borderId="0" xfId="0" applyFont="1" applyBorder="1" applyAlignment="1">
      <alignment horizontal="right"/>
    </xf>
    <xf numFmtId="0" fontId="7" fillId="0" borderId="0" xfId="0" applyFont="1" applyAlignment="1"/>
    <xf numFmtId="0" fontId="9" fillId="0" borderId="0" xfId="0" applyFont="1" applyAlignment="1"/>
    <xf numFmtId="0" fontId="10" fillId="0" borderId="0" xfId="0" applyFont="1"/>
    <xf numFmtId="0" fontId="0" fillId="0" borderId="0" xfId="0" applyFont="1" applyAlignment="1"/>
    <xf numFmtId="0" fontId="2" fillId="0" borderId="0" xfId="0" applyFont="1" applyAlignment="1">
      <alignment horizontal="center" wrapText="1"/>
    </xf>
    <xf numFmtId="0" fontId="3" fillId="0" borderId="0" xfId="0" applyFont="1" applyFill="1" applyAlignment="1">
      <alignment horizontal="center" vertical="center"/>
    </xf>
    <xf numFmtId="165" fontId="2" fillId="0" borderId="1" xfId="0" applyNumberFormat="1" applyFont="1" applyFill="1" applyBorder="1" applyAlignment="1">
      <alignment horizontal="center" vertical="center"/>
    </xf>
    <xf numFmtId="0" fontId="2" fillId="0" borderId="0" xfId="0" applyFont="1" applyFill="1" applyBorder="1" applyAlignment="1"/>
    <xf numFmtId="0" fontId="3" fillId="0" borderId="0" xfId="0" applyFont="1" applyFill="1" applyAlignment="1">
      <alignment horizontal="right" vertical="center"/>
    </xf>
    <xf numFmtId="0" fontId="3" fillId="0" borderId="27" xfId="0" applyFont="1" applyFill="1" applyBorder="1" applyAlignment="1">
      <alignment horizontal="left" vertical="center"/>
    </xf>
    <xf numFmtId="0" fontId="0" fillId="0" borderId="0" xfId="0" applyFont="1" applyAlignment="1"/>
    <xf numFmtId="0" fontId="0" fillId="0" borderId="0" xfId="0" applyFont="1" applyBorder="1" applyAlignment="1"/>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2" fillId="0" borderId="0" xfId="0" applyFont="1" applyBorder="1" applyAlignment="1">
      <alignment horizontal="center" vertical="center" wrapText="1"/>
    </xf>
    <xf numFmtId="0" fontId="18" fillId="0" borderId="33" xfId="0" applyFont="1" applyBorder="1" applyAlignment="1">
      <alignment horizontal="right" vertical="center" wrapText="1"/>
    </xf>
    <xf numFmtId="0" fontId="6" fillId="0" borderId="33"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5" fillId="0" borderId="0" xfId="0" applyFont="1" applyAlignment="1">
      <alignment horizontal="left" vertical="top"/>
    </xf>
    <xf numFmtId="0" fontId="6" fillId="2" borderId="52" xfId="0" applyFont="1" applyFill="1" applyBorder="1" applyAlignment="1">
      <alignment horizontal="center" vertical="center"/>
    </xf>
    <xf numFmtId="0" fontId="18" fillId="0" borderId="0" xfId="0" applyFont="1" applyBorder="1" applyAlignment="1">
      <alignment horizontal="right" vertical="center" wrapText="1"/>
    </xf>
    <xf numFmtId="0" fontId="6"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2" fillId="0" borderId="0" xfId="0" applyFont="1" applyAlignment="1">
      <alignment wrapText="1"/>
    </xf>
    <xf numFmtId="0" fontId="22" fillId="0" borderId="0" xfId="0" applyFont="1" applyAlignment="1">
      <alignment horizontal="right" vertical="center"/>
    </xf>
    <xf numFmtId="0" fontId="0" fillId="0" borderId="0" xfId="0" applyFont="1" applyAlignment="1">
      <alignment vertical="center"/>
    </xf>
    <xf numFmtId="0" fontId="20" fillId="0" borderId="0" xfId="0" applyFont="1"/>
    <xf numFmtId="0" fontId="22" fillId="0" borderId="0" xfId="0" applyFont="1" applyAlignment="1">
      <alignment vertical="top"/>
    </xf>
    <xf numFmtId="0" fontId="22" fillId="0" borderId="0" xfId="0" applyFont="1"/>
    <xf numFmtId="0" fontId="5" fillId="0" borderId="0" xfId="0" applyFont="1" applyAlignment="1">
      <alignment wrapText="1"/>
    </xf>
    <xf numFmtId="0" fontId="0" fillId="0" borderId="0" xfId="0" applyFont="1" applyAlignment="1"/>
    <xf numFmtId="0" fontId="0" fillId="0" borderId="0" xfId="0" applyFont="1" applyAlignment="1"/>
    <xf numFmtId="0" fontId="6" fillId="0" borderId="0" xfId="0" applyFont="1" applyBorder="1" applyAlignment="1">
      <alignment horizontal="left" vertical="center"/>
    </xf>
    <xf numFmtId="0" fontId="6" fillId="0" borderId="53" xfId="0" applyFont="1" applyBorder="1" applyAlignment="1">
      <alignment horizontal="center" vertical="center" wrapText="1"/>
    </xf>
    <xf numFmtId="0" fontId="8" fillId="0" borderId="0" xfId="0" applyFont="1" applyBorder="1" applyAlignment="1">
      <alignment vertical="center"/>
    </xf>
    <xf numFmtId="167" fontId="6" fillId="0" borderId="0" xfId="0" applyNumberFormat="1" applyFont="1" applyBorder="1" applyAlignment="1">
      <alignment horizontal="center" vertical="center"/>
    </xf>
    <xf numFmtId="0" fontId="0" fillId="0" borderId="0" xfId="0" applyFont="1" applyFill="1" applyAlignment="1"/>
    <xf numFmtId="0" fontId="6" fillId="3" borderId="7" xfId="0" applyFont="1" applyFill="1" applyBorder="1" applyAlignment="1">
      <alignment horizontal="center" vertical="center" wrapText="1"/>
    </xf>
    <xf numFmtId="0" fontId="5" fillId="0" borderId="33" xfId="0" applyFont="1" applyBorder="1" applyAlignment="1">
      <alignment horizontal="right" vertical="center"/>
    </xf>
    <xf numFmtId="0" fontId="6" fillId="0" borderId="0" xfId="0" applyFont="1" applyFill="1" applyAlignment="1">
      <alignment horizontal="left" vertical="top"/>
    </xf>
    <xf numFmtId="0" fontId="2" fillId="0" borderId="0" xfId="0" applyFont="1" applyBorder="1" applyAlignment="1"/>
    <xf numFmtId="0" fontId="23" fillId="0" borderId="0" xfId="0" applyFont="1"/>
    <xf numFmtId="0" fontId="22" fillId="0" borderId="0" xfId="0" applyFont="1" applyAlignment="1">
      <alignment horizontal="right" vertical="top"/>
    </xf>
    <xf numFmtId="0" fontId="22" fillId="0" borderId="0" xfId="0" applyFont="1" applyAlignment="1">
      <alignment horizontal="right"/>
    </xf>
    <xf numFmtId="0" fontId="22" fillId="0" borderId="0" xfId="0" applyFont="1" applyAlignment="1"/>
    <xf numFmtId="0" fontId="25" fillId="0" borderId="0" xfId="0" applyFont="1"/>
    <xf numFmtId="0" fontId="6" fillId="0" borderId="0" xfId="0" applyFont="1" applyFill="1" applyAlignment="1">
      <alignment horizontal="left" vertical="center"/>
    </xf>
    <xf numFmtId="0" fontId="22" fillId="0" borderId="0" xfId="0" applyFont="1" applyFill="1" applyAlignment="1">
      <alignment horizontal="left"/>
    </xf>
    <xf numFmtId="0" fontId="22" fillId="0" borderId="0" xfId="0" applyFont="1" applyAlignment="1">
      <alignment horizontal="left"/>
    </xf>
    <xf numFmtId="0" fontId="14" fillId="0" borderId="0" xfId="0" applyFont="1" applyFill="1" applyAlignment="1"/>
    <xf numFmtId="0" fontId="22" fillId="0" borderId="0" xfId="0" applyFont="1" applyAlignment="1">
      <alignment wrapText="1"/>
    </xf>
    <xf numFmtId="0" fontId="22" fillId="0" borderId="0" xfId="0" applyFont="1" applyAlignment="1">
      <alignment vertical="top" wrapText="1"/>
    </xf>
    <xf numFmtId="0" fontId="14" fillId="2" borderId="0" xfId="0" applyFont="1" applyFill="1"/>
    <xf numFmtId="0" fontId="5" fillId="2" borderId="0" xfId="0" applyFont="1" applyFill="1"/>
    <xf numFmtId="0" fontId="6" fillId="2" borderId="0" xfId="0" applyFont="1" applyFill="1"/>
    <xf numFmtId="0" fontId="23" fillId="2" borderId="0" xfId="0" applyFont="1" applyFill="1"/>
    <xf numFmtId="0" fontId="27" fillId="0" borderId="0" xfId="0" applyFont="1" applyAlignment="1">
      <alignment horizontal="right" vertical="center"/>
    </xf>
    <xf numFmtId="0" fontId="27" fillId="0" borderId="0" xfId="0" applyFont="1" applyBorder="1" applyAlignment="1">
      <alignment horizontal="right" vertical="center"/>
    </xf>
    <xf numFmtId="0" fontId="27" fillId="0" borderId="0" xfId="0" applyFont="1" applyAlignment="1">
      <alignment horizontal="right" vertical="top"/>
    </xf>
    <xf numFmtId="0" fontId="9" fillId="0" borderId="0" xfId="0" applyFont="1" applyAlignment="1">
      <alignment vertical="center"/>
    </xf>
    <xf numFmtId="0" fontId="6" fillId="0" borderId="0" xfId="0" applyFont="1" applyBorder="1" applyAlignment="1">
      <alignment horizontal="right" vertical="center"/>
    </xf>
    <xf numFmtId="0" fontId="2" fillId="0" borderId="0" xfId="0" applyFont="1" applyBorder="1" applyAlignment="1">
      <alignment horizontal="right" vertical="center"/>
    </xf>
    <xf numFmtId="0" fontId="16" fillId="0" borderId="0" xfId="0" applyFont="1" applyAlignment="1"/>
    <xf numFmtId="4" fontId="1" fillId="2" borderId="58" xfId="0" applyNumberFormat="1" applyFont="1" applyFill="1" applyBorder="1" applyAlignment="1" applyProtection="1">
      <alignment horizontal="center" vertical="center"/>
      <protection locked="0"/>
    </xf>
    <xf numFmtId="0" fontId="5" fillId="2" borderId="22" xfId="0" applyFont="1" applyFill="1" applyBorder="1" applyAlignment="1">
      <alignment horizontal="center" vertical="top"/>
    </xf>
    <xf numFmtId="1" fontId="2" fillId="0" borderId="32" xfId="0" applyNumberFormat="1" applyFont="1" applyBorder="1" applyAlignment="1">
      <alignment horizontal="center" vertical="top"/>
    </xf>
    <xf numFmtId="0" fontId="5" fillId="2" borderId="23" xfId="0" applyFont="1" applyFill="1" applyBorder="1" applyAlignment="1">
      <alignment horizontal="center" vertical="top"/>
    </xf>
    <xf numFmtId="0" fontId="5" fillId="2" borderId="24" xfId="0" applyFont="1" applyFill="1" applyBorder="1" applyAlignment="1">
      <alignment horizontal="center" vertical="top"/>
    </xf>
    <xf numFmtId="0" fontId="2" fillId="0" borderId="0" xfId="0" applyFont="1" applyAlignment="1">
      <alignment vertical="center"/>
    </xf>
    <xf numFmtId="0" fontId="5" fillId="0" borderId="0" xfId="0" applyFont="1" applyAlignment="1">
      <alignment horizontal="right" vertical="center"/>
    </xf>
    <xf numFmtId="0" fontId="6" fillId="0" borderId="28" xfId="0" applyFont="1" applyBorder="1" applyAlignment="1">
      <alignment horizontal="left" vertical="center"/>
    </xf>
    <xf numFmtId="0" fontId="6" fillId="2" borderId="22" xfId="0" applyFont="1" applyFill="1" applyBorder="1" applyAlignment="1">
      <alignment horizontal="center" vertical="top"/>
    </xf>
    <xf numFmtId="0" fontId="6" fillId="2" borderId="23" xfId="0" applyFont="1" applyFill="1" applyBorder="1" applyAlignment="1">
      <alignment horizontal="center" vertical="top"/>
    </xf>
    <xf numFmtId="0" fontId="6" fillId="2" borderId="24" xfId="0" applyFont="1" applyFill="1" applyBorder="1" applyAlignment="1">
      <alignment horizontal="center" vertical="top"/>
    </xf>
    <xf numFmtId="0" fontId="6" fillId="2" borderId="47" xfId="0" applyFont="1" applyFill="1" applyBorder="1" applyAlignment="1">
      <alignment horizontal="center" vertical="top"/>
    </xf>
    <xf numFmtId="0" fontId="6" fillId="2" borderId="16" xfId="0" applyFont="1" applyFill="1" applyBorder="1" applyAlignment="1">
      <alignment horizontal="center" vertical="top"/>
    </xf>
    <xf numFmtId="0" fontId="6" fillId="2" borderId="35" xfId="0" applyFont="1" applyFill="1" applyBorder="1" applyAlignment="1">
      <alignment horizontal="center" vertical="top"/>
    </xf>
    <xf numFmtId="0" fontId="12" fillId="0" borderId="0" xfId="0" applyFont="1" applyAlignment="1">
      <alignment horizontal="right" vertical="center"/>
    </xf>
    <xf numFmtId="0" fontId="22" fillId="4" borderId="0" xfId="0" applyFont="1" applyFill="1"/>
    <xf numFmtId="0" fontId="0" fillId="0" borderId="7" xfId="0" applyFont="1" applyBorder="1" applyAlignment="1"/>
    <xf numFmtId="0" fontId="5" fillId="0" borderId="0" xfId="0" applyFont="1" applyAlignment="1">
      <alignment vertical="center"/>
    </xf>
    <xf numFmtId="0" fontId="34" fillId="4" borderId="0" xfId="0" applyFont="1" applyFill="1" applyAlignment="1">
      <alignment horizontal="left" vertical="center"/>
    </xf>
    <xf numFmtId="0" fontId="0" fillId="0" borderId="0" xfId="0" applyFont="1" applyAlignment="1"/>
    <xf numFmtId="0" fontId="2" fillId="0" borderId="0" xfId="0" applyFont="1" applyFill="1" applyAlignment="1">
      <alignment horizontal="right"/>
    </xf>
    <xf numFmtId="164" fontId="6" fillId="6" borderId="64" xfId="0" applyNumberFormat="1" applyFont="1" applyFill="1" applyBorder="1" applyAlignment="1" applyProtection="1">
      <alignment horizontal="center" vertical="center"/>
      <protection locked="0"/>
    </xf>
    <xf numFmtId="164" fontId="6" fillId="6" borderId="63" xfId="0" applyNumberFormat="1" applyFont="1" applyFill="1" applyBorder="1" applyAlignment="1" applyProtection="1">
      <alignment horizontal="center" vertical="center"/>
      <protection locked="0"/>
    </xf>
    <xf numFmtId="167" fontId="2" fillId="6" borderId="56" xfId="0" applyNumberFormat="1" applyFont="1" applyFill="1" applyBorder="1" applyAlignment="1" applyProtection="1">
      <alignment horizontal="center" vertical="center"/>
      <protection locked="0"/>
    </xf>
    <xf numFmtId="167" fontId="2" fillId="6" borderId="57" xfId="0" applyNumberFormat="1" applyFont="1" applyFill="1" applyBorder="1" applyAlignment="1" applyProtection="1">
      <alignment horizontal="center" vertical="center"/>
      <protection locked="0"/>
    </xf>
    <xf numFmtId="4" fontId="1" fillId="6" borderId="9" xfId="0" applyNumberFormat="1" applyFont="1" applyFill="1" applyBorder="1" applyAlignment="1" applyProtection="1">
      <alignment horizontal="center" vertical="center"/>
      <protection locked="0"/>
    </xf>
    <xf numFmtId="164" fontId="6" fillId="6" borderId="25" xfId="0" applyNumberFormat="1" applyFont="1" applyFill="1" applyBorder="1" applyAlignment="1" applyProtection="1">
      <alignment horizontal="center" vertical="top"/>
      <protection locked="0"/>
    </xf>
    <xf numFmtId="164" fontId="6" fillId="6" borderId="13" xfId="0" applyNumberFormat="1" applyFont="1" applyFill="1" applyBorder="1" applyAlignment="1" applyProtection="1">
      <alignment horizontal="center" vertical="top"/>
      <protection locked="0"/>
    </xf>
    <xf numFmtId="167" fontId="2" fillId="6" borderId="11" xfId="0" applyNumberFormat="1" applyFont="1" applyFill="1" applyBorder="1" applyAlignment="1" applyProtection="1">
      <alignment horizontal="center" vertical="top"/>
      <protection locked="0"/>
    </xf>
    <xf numFmtId="167" fontId="2" fillId="6" borderId="36" xfId="0" applyNumberFormat="1" applyFont="1" applyFill="1" applyBorder="1" applyAlignment="1" applyProtection="1">
      <alignment horizontal="center" vertical="top"/>
      <protection locked="0"/>
    </xf>
    <xf numFmtId="164" fontId="6" fillId="6" borderId="11" xfId="0" applyNumberFormat="1" applyFont="1" applyFill="1" applyBorder="1" applyAlignment="1" applyProtection="1">
      <alignment horizontal="center" vertical="top"/>
      <protection locked="0"/>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0" fontId="6" fillId="0" borderId="69" xfId="0" applyFont="1" applyBorder="1" applyAlignment="1">
      <alignment horizontal="center" vertical="center"/>
    </xf>
    <xf numFmtId="3" fontId="2" fillId="2" borderId="70" xfId="0" applyNumberFormat="1" applyFont="1" applyFill="1" applyBorder="1" applyAlignment="1">
      <alignment horizontal="center" vertical="center"/>
    </xf>
    <xf numFmtId="0" fontId="7" fillId="0" borderId="7" xfId="0" applyFont="1" applyBorder="1" applyAlignment="1">
      <alignment horizontal="center" vertical="center"/>
    </xf>
    <xf numFmtId="0" fontId="6" fillId="0" borderId="0" xfId="0" applyFont="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left"/>
    </xf>
    <xf numFmtId="0" fontId="36" fillId="0" borderId="0" xfId="0" applyFont="1" applyAlignment="1"/>
    <xf numFmtId="0" fontId="38" fillId="0" borderId="0" xfId="0" applyFont="1" applyAlignment="1">
      <alignment vertical="center"/>
    </xf>
    <xf numFmtId="0" fontId="37"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vertical="center"/>
    </xf>
    <xf numFmtId="4" fontId="36" fillId="0" borderId="0" xfId="0" applyNumberFormat="1" applyFont="1" applyAlignment="1">
      <alignment horizontal="center" vertical="center"/>
    </xf>
    <xf numFmtId="0" fontId="25" fillId="0" borderId="69" xfId="0" applyFont="1" applyBorder="1" applyAlignment="1">
      <alignment horizontal="center" vertical="center"/>
    </xf>
    <xf numFmtId="0" fontId="25" fillId="0" borderId="0" xfId="0" applyFont="1" applyAlignment="1">
      <alignment vertical="center"/>
    </xf>
    <xf numFmtId="0" fontId="25" fillId="0" borderId="74" xfId="0" applyFont="1" applyBorder="1" applyAlignment="1">
      <alignment horizontal="center" vertical="center"/>
    </xf>
    <xf numFmtId="0" fontId="36" fillId="0" borderId="27" xfId="0" applyFont="1" applyBorder="1" applyAlignment="1">
      <alignment vertical="center"/>
    </xf>
    <xf numFmtId="4" fontId="36" fillId="0" borderId="75" xfId="0" applyNumberFormat="1" applyFont="1" applyBorder="1" applyAlignment="1">
      <alignment horizontal="center" vertical="center"/>
    </xf>
    <xf numFmtId="0" fontId="25" fillId="0" borderId="70" xfId="0" applyFont="1" applyBorder="1" applyAlignment="1">
      <alignment horizontal="center" vertical="center"/>
    </xf>
    <xf numFmtId="2" fontId="39" fillId="6" borderId="19" xfId="0" applyNumberFormat="1" applyFont="1" applyFill="1" applyBorder="1" applyAlignment="1" applyProtection="1">
      <alignment horizontal="center" vertical="top"/>
      <protection locked="0"/>
    </xf>
    <xf numFmtId="1" fontId="24" fillId="0" borderId="37" xfId="0" applyNumberFormat="1" applyFont="1" applyFill="1" applyBorder="1" applyAlignment="1" applyProtection="1">
      <alignment horizontal="center" vertical="top"/>
    </xf>
    <xf numFmtId="1" fontId="24" fillId="0" borderId="43" xfId="0" applyNumberFormat="1" applyFont="1" applyFill="1" applyBorder="1" applyAlignment="1" applyProtection="1">
      <alignment horizontal="center" vertical="top"/>
    </xf>
    <xf numFmtId="3" fontId="24" fillId="0" borderId="44" xfId="0" applyNumberFormat="1" applyFont="1" applyFill="1" applyBorder="1" applyAlignment="1" applyProtection="1">
      <alignment horizontal="center" vertical="top"/>
    </xf>
    <xf numFmtId="3" fontId="24" fillId="0" borderId="37" xfId="0" applyNumberFormat="1" applyFont="1" applyFill="1" applyBorder="1" applyAlignment="1" applyProtection="1">
      <alignment horizontal="center" vertical="top"/>
    </xf>
    <xf numFmtId="3" fontId="24" fillId="0" borderId="43" xfId="0" applyNumberFormat="1" applyFont="1" applyFill="1" applyBorder="1" applyAlignment="1" applyProtection="1">
      <alignment horizontal="center" vertical="top"/>
    </xf>
    <xf numFmtId="0" fontId="5" fillId="0" borderId="23" xfId="0" applyFont="1" applyBorder="1" applyAlignment="1">
      <alignment horizontal="center" vertical="top"/>
    </xf>
    <xf numFmtId="0" fontId="5" fillId="0" borderId="24" xfId="0" applyFont="1" applyBorder="1" applyAlignment="1">
      <alignment horizontal="center" vertical="top"/>
    </xf>
    <xf numFmtId="2" fontId="36" fillId="0" borderId="0" xfId="0" applyNumberFormat="1" applyFont="1" applyAlignment="1">
      <alignment horizontal="center" vertical="center"/>
    </xf>
    <xf numFmtId="2" fontId="25" fillId="0" borderId="69" xfId="0" applyNumberFormat="1" applyFont="1" applyBorder="1" applyAlignment="1">
      <alignment horizontal="center" vertical="center"/>
    </xf>
    <xf numFmtId="3" fontId="40" fillId="0" borderId="7" xfId="0" applyNumberFormat="1" applyFont="1" applyFill="1" applyBorder="1" applyAlignment="1">
      <alignment horizontal="center" vertical="center" wrapText="1"/>
    </xf>
    <xf numFmtId="4" fontId="39" fillId="6" borderId="20" xfId="0" applyNumberFormat="1" applyFont="1" applyFill="1" applyBorder="1" applyAlignment="1" applyProtection="1">
      <alignment horizontal="center" vertical="top"/>
      <protection locked="0"/>
    </xf>
    <xf numFmtId="3" fontId="24" fillId="0" borderId="72" xfId="0" applyNumberFormat="1" applyFont="1" applyFill="1" applyBorder="1" applyAlignment="1" applyProtection="1">
      <alignment horizontal="center" vertical="top"/>
    </xf>
    <xf numFmtId="0" fontId="24" fillId="0" borderId="0" xfId="0" applyFont="1" applyFill="1" applyAlignment="1"/>
    <xf numFmtId="0" fontId="6" fillId="0" borderId="0" xfId="0" applyFont="1" applyFill="1" applyBorder="1" applyAlignment="1" applyProtection="1">
      <alignment horizontal="left" vertical="center"/>
      <protection locked="0"/>
    </xf>
    <xf numFmtId="0" fontId="8" fillId="0" borderId="0" xfId="0" applyFont="1" applyFill="1" applyBorder="1" applyAlignment="1">
      <alignment horizontal="right" vertical="center"/>
    </xf>
    <xf numFmtId="0" fontId="6" fillId="0" borderId="0" xfId="0" applyFont="1" applyFill="1" applyBorder="1" applyAlignment="1"/>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6" fillId="0" borderId="0" xfId="0" applyFont="1" applyFill="1" applyBorder="1" applyAlignment="1" applyProtection="1">
      <alignment horizontal="left"/>
      <protection locked="0"/>
    </xf>
    <xf numFmtId="0" fontId="9" fillId="0" borderId="0" xfId="0" applyFont="1" applyFill="1" applyBorder="1" applyAlignment="1" applyProtection="1">
      <alignment horizontal="left"/>
      <protection locked="0"/>
    </xf>
    <xf numFmtId="0" fontId="9" fillId="0" borderId="0" xfId="0" applyFont="1" applyFill="1" applyBorder="1" applyAlignment="1" applyProtection="1">
      <alignment vertical="center"/>
      <protection locked="0"/>
    </xf>
    <xf numFmtId="0" fontId="2" fillId="0" borderId="0" xfId="0" applyFont="1" applyFill="1" applyBorder="1" applyAlignment="1">
      <alignment vertical="center"/>
    </xf>
    <xf numFmtId="0" fontId="0" fillId="0" borderId="0" xfId="0" applyFont="1" applyBorder="1" applyAlignment="1">
      <alignment vertical="center" wrapText="1"/>
    </xf>
    <xf numFmtId="0" fontId="6" fillId="0" borderId="0" xfId="0" applyFont="1" applyBorder="1" applyAlignment="1">
      <alignment horizontal="center" vertical="center" wrapText="1"/>
    </xf>
    <xf numFmtId="167" fontId="6" fillId="6" borderId="20" xfId="0" applyNumberFormat="1" applyFont="1" applyFill="1" applyBorder="1" applyAlignment="1" applyProtection="1">
      <alignment horizontal="center" vertical="top"/>
      <protection locked="0"/>
    </xf>
    <xf numFmtId="167" fontId="6" fillId="6" borderId="20" xfId="0" applyNumberFormat="1" applyFont="1" applyFill="1" applyBorder="1" applyAlignment="1" applyProtection="1">
      <alignment horizontal="center" vertical="top" wrapText="1"/>
      <protection locked="0"/>
    </xf>
    <xf numFmtId="164" fontId="6" fillId="6" borderId="36" xfId="0" applyNumberFormat="1" applyFont="1" applyFill="1" applyBorder="1" applyAlignment="1" applyProtection="1">
      <alignment horizontal="center" vertical="top"/>
      <protection locked="0"/>
    </xf>
    <xf numFmtId="0" fontId="6" fillId="6" borderId="7" xfId="0" applyFont="1" applyFill="1" applyBorder="1" applyAlignment="1" applyProtection="1">
      <alignment horizontal="center" vertical="top"/>
      <protection locked="0"/>
    </xf>
    <xf numFmtId="167" fontId="2" fillId="6" borderId="21" xfId="0" applyNumberFormat="1" applyFont="1" applyFill="1" applyBorder="1" applyAlignment="1" applyProtection="1">
      <alignment horizontal="center" vertical="top"/>
      <protection locked="0"/>
    </xf>
    <xf numFmtId="164" fontId="6" fillId="6" borderId="7" xfId="0" applyNumberFormat="1" applyFont="1" applyFill="1" applyBorder="1" applyAlignment="1" applyProtection="1">
      <alignment horizontal="center" vertical="top"/>
      <protection locked="0"/>
    </xf>
    <xf numFmtId="167" fontId="2" fillId="6" borderId="7" xfId="0" applyNumberFormat="1" applyFont="1" applyFill="1" applyBorder="1" applyAlignment="1" applyProtection="1">
      <alignment horizontal="center" vertical="top"/>
      <protection locked="0"/>
    </xf>
    <xf numFmtId="0" fontId="11" fillId="6" borderId="28" xfId="0" applyFont="1" applyFill="1" applyBorder="1" applyAlignment="1" applyProtection="1">
      <alignment horizontal="left" vertical="center"/>
      <protection locked="0"/>
    </xf>
    <xf numFmtId="0" fontId="5" fillId="0" borderId="0" xfId="0" applyFont="1" applyAlignment="1">
      <alignment horizontal="left"/>
    </xf>
    <xf numFmtId="0" fontId="5" fillId="0" borderId="0" xfId="0" applyFont="1" applyAlignment="1"/>
    <xf numFmtId="0" fontId="5" fillId="0" borderId="0" xfId="0" applyFont="1" applyAlignment="1">
      <alignment horizontal="left" vertical="center"/>
    </xf>
    <xf numFmtId="0" fontId="0"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xf>
    <xf numFmtId="164" fontId="6" fillId="6" borderId="78" xfId="0" applyNumberFormat="1" applyFont="1" applyFill="1" applyBorder="1" applyAlignment="1" applyProtection="1">
      <alignment horizontal="left" vertical="center"/>
      <protection locked="0"/>
    </xf>
    <xf numFmtId="0" fontId="2" fillId="0" borderId="0" xfId="0" applyFont="1" applyBorder="1" applyAlignment="1">
      <alignment vertical="center"/>
    </xf>
    <xf numFmtId="0" fontId="6" fillId="0" borderId="0" xfId="0" applyFont="1" applyBorder="1" applyAlignment="1">
      <alignment vertical="center"/>
    </xf>
    <xf numFmtId="0" fontId="12" fillId="0" borderId="0" xfId="0" applyFont="1" applyBorder="1" applyAlignment="1">
      <alignment horizontal="left" vertical="center"/>
    </xf>
    <xf numFmtId="0" fontId="30" fillId="4" borderId="8" xfId="1"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horizontal="left" vertical="center"/>
    </xf>
    <xf numFmtId="164" fontId="6" fillId="6" borderId="57" xfId="0" applyNumberFormat="1" applyFont="1" applyFill="1" applyBorder="1" applyAlignment="1" applyProtection="1">
      <alignment horizontal="center" vertical="top"/>
      <protection locked="0"/>
    </xf>
    <xf numFmtId="167" fontId="2" fillId="6" borderId="56" xfId="0" applyNumberFormat="1" applyFont="1" applyFill="1" applyBorder="1" applyAlignment="1" applyProtection="1">
      <alignment horizontal="center" vertical="top"/>
      <protection locked="0"/>
    </xf>
    <xf numFmtId="167" fontId="2" fillId="6" borderId="57" xfId="0" applyNumberFormat="1" applyFont="1" applyFill="1" applyBorder="1" applyAlignment="1" applyProtection="1">
      <alignment horizontal="center" vertical="top"/>
      <protection locked="0"/>
    </xf>
    <xf numFmtId="167" fontId="6" fillId="6" borderId="9" xfId="0" applyNumberFormat="1" applyFont="1" applyFill="1" applyBorder="1" applyAlignment="1" applyProtection="1">
      <alignment horizontal="center" vertical="top"/>
      <protection locked="0"/>
    </xf>
    <xf numFmtId="164" fontId="6" fillId="6" borderId="56" xfId="0" applyNumberFormat="1" applyFont="1" applyFill="1" applyBorder="1" applyAlignment="1" applyProtection="1">
      <alignment horizontal="center" vertical="top"/>
      <protection locked="0"/>
    </xf>
    <xf numFmtId="164" fontId="6" fillId="6" borderId="80" xfId="0" applyNumberFormat="1" applyFont="1" applyFill="1" applyBorder="1" applyAlignment="1" applyProtection="1">
      <alignment horizontal="center" vertical="top"/>
      <protection locked="0"/>
    </xf>
    <xf numFmtId="0" fontId="0" fillId="0" borderId="0" xfId="0" applyFont="1" applyAlignment="1"/>
    <xf numFmtId="0" fontId="42" fillId="4" borderId="10" xfId="1" applyFont="1" applyFill="1" applyBorder="1" applyAlignment="1">
      <alignment horizontal="center" vertical="center"/>
    </xf>
    <xf numFmtId="0" fontId="11" fillId="0" borderId="15" xfId="0" applyFont="1" applyBorder="1" applyAlignment="1">
      <alignment horizontal="left" vertical="center"/>
    </xf>
    <xf numFmtId="0" fontId="11" fillId="0" borderId="0" xfId="0" applyFont="1" applyBorder="1" applyAlignment="1">
      <alignment horizontal="left" vertical="center"/>
    </xf>
    <xf numFmtId="0" fontId="5" fillId="8" borderId="8" xfId="0" applyFont="1" applyFill="1" applyBorder="1" applyAlignment="1">
      <alignment horizontal="left" vertical="center"/>
    </xf>
    <xf numFmtId="0" fontId="7" fillId="8" borderId="9" xfId="0" applyFont="1" applyFill="1" applyBorder="1" applyAlignment="1">
      <alignment horizontal="left" vertical="center"/>
    </xf>
    <xf numFmtId="0" fontId="7" fillId="8" borderId="10" xfId="0" applyFont="1" applyFill="1" applyBorder="1" applyAlignment="1">
      <alignment horizontal="left" vertical="center"/>
    </xf>
    <xf numFmtId="0" fontId="6" fillId="8" borderId="7"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0" fillId="8" borderId="0" xfId="0" applyFont="1" applyFill="1" applyAlignment="1"/>
    <xf numFmtId="0" fontId="0" fillId="8" borderId="7" xfId="0" applyFont="1" applyFill="1" applyBorder="1" applyAlignment="1"/>
    <xf numFmtId="0" fontId="5" fillId="0" borderId="15" xfId="0" applyFont="1" applyBorder="1" applyAlignment="1">
      <alignment horizontal="center" wrapText="1"/>
    </xf>
    <xf numFmtId="0" fontId="5" fillId="9" borderId="39" xfId="0" applyFont="1" applyFill="1" applyBorder="1" applyAlignment="1">
      <alignment horizontal="center" vertical="center" wrapText="1"/>
    </xf>
    <xf numFmtId="0" fontId="5" fillId="9" borderId="40" xfId="0" applyFont="1" applyFill="1" applyBorder="1" applyAlignment="1">
      <alignment horizontal="center" vertical="center" wrapText="1"/>
    </xf>
    <xf numFmtId="1" fontId="5" fillId="0" borderId="0" xfId="0"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xf>
    <xf numFmtId="0" fontId="17" fillId="2" borderId="0" xfId="0" applyFont="1" applyFill="1" applyAlignment="1"/>
    <xf numFmtId="0" fontId="6" fillId="0" borderId="0" xfId="0" applyFont="1" applyBorder="1"/>
    <xf numFmtId="0" fontId="22" fillId="0" borderId="0" xfId="1" applyFont="1"/>
    <xf numFmtId="0" fontId="6" fillId="0" borderId="0" xfId="0" applyFont="1" applyAlignment="1">
      <alignment vertical="center"/>
    </xf>
    <xf numFmtId="0" fontId="6" fillId="0" borderId="0" xfId="0" applyFont="1" applyAlignment="1">
      <alignment vertical="top"/>
    </xf>
    <xf numFmtId="0" fontId="20" fillId="0" borderId="0" xfId="0" applyFont="1" applyAlignment="1">
      <alignment vertical="top"/>
    </xf>
    <xf numFmtId="0" fontId="6" fillId="0" borderId="0" xfId="0" applyFont="1" applyFill="1"/>
    <xf numFmtId="0" fontId="6" fillId="0" borderId="0" xfId="0" applyFont="1" applyFill="1" applyAlignment="1"/>
    <xf numFmtId="0" fontId="6" fillId="4" borderId="0" xfId="0" applyFont="1" applyFill="1"/>
    <xf numFmtId="0" fontId="6" fillId="0" borderId="0" xfId="1" applyFont="1" applyFill="1" applyAlignment="1">
      <alignment horizontal="right"/>
    </xf>
    <xf numFmtId="0" fontId="42" fillId="0" borderId="0" xfId="1" applyFont="1" applyFill="1" applyAlignment="1" applyProtection="1">
      <alignment horizontal="left"/>
    </xf>
    <xf numFmtId="0" fontId="22" fillId="0" borderId="0" xfId="1" applyFont="1" applyFill="1" applyAlignment="1"/>
    <xf numFmtId="0" fontId="22" fillId="0" borderId="0" xfId="1" applyFont="1" applyAlignment="1"/>
    <xf numFmtId="0" fontId="6" fillId="4" borderId="0" xfId="1" applyFont="1" applyFill="1" applyAlignment="1">
      <alignment horizontal="right"/>
    </xf>
    <xf numFmtId="0" fontId="42" fillId="4" borderId="0" xfId="1" applyFont="1" applyFill="1" applyAlignment="1" applyProtection="1">
      <alignment horizontal="left"/>
    </xf>
    <xf numFmtId="0" fontId="0" fillId="0" borderId="0" xfId="0" applyFont="1" applyAlignment="1"/>
    <xf numFmtId="0" fontId="6" fillId="0" borderId="0" xfId="0" applyFont="1" applyAlignment="1">
      <alignment horizontal="center" vertical="top"/>
    </xf>
    <xf numFmtId="0" fontId="5" fillId="9" borderId="7" xfId="0" applyFont="1" applyFill="1" applyBorder="1" applyAlignment="1" applyProtection="1">
      <alignment horizontal="center" vertical="center" wrapText="1"/>
    </xf>
    <xf numFmtId="0" fontId="5" fillId="9" borderId="41" xfId="0" applyFont="1" applyFill="1" applyBorder="1" applyAlignment="1" applyProtection="1">
      <alignment horizontal="center" vertical="center" wrapText="1"/>
    </xf>
    <xf numFmtId="0" fontId="5" fillId="9" borderId="42" xfId="0" applyFont="1" applyFill="1" applyBorder="1" applyAlignment="1" applyProtection="1">
      <alignment horizontal="center" vertical="center" wrapText="1"/>
    </xf>
    <xf numFmtId="0" fontId="11" fillId="0" borderId="0" xfId="0" applyFont="1" applyBorder="1" applyAlignment="1" applyProtection="1">
      <alignment horizontal="left" vertical="center"/>
    </xf>
    <xf numFmtId="0" fontId="5" fillId="8" borderId="7" xfId="0" applyFont="1" applyFill="1" applyBorder="1" applyAlignment="1" applyProtection="1">
      <alignment horizontal="center" vertical="center" wrapText="1"/>
    </xf>
    <xf numFmtId="0" fontId="6" fillId="8" borderId="41" xfId="0" applyFont="1" applyFill="1" applyBorder="1" applyAlignment="1" applyProtection="1">
      <alignment horizontal="center" vertical="center" wrapText="1"/>
    </xf>
    <xf numFmtId="0" fontId="5" fillId="8" borderId="42" xfId="0" applyFont="1" applyFill="1" applyBorder="1" applyAlignment="1" applyProtection="1">
      <alignment horizontal="center" vertical="center" wrapText="1"/>
    </xf>
    <xf numFmtId="166" fontId="39" fillId="7" borderId="11" xfId="0" applyNumberFormat="1" applyFont="1" applyFill="1" applyBorder="1" applyAlignment="1" applyProtection="1">
      <alignment horizontal="center" vertical="top"/>
    </xf>
    <xf numFmtId="1" fontId="24" fillId="7" borderId="13" xfId="0" applyNumberFormat="1" applyFont="1" applyFill="1" applyBorder="1" applyAlignment="1" applyProtection="1">
      <alignment horizontal="center" vertical="top"/>
    </xf>
    <xf numFmtId="166" fontId="39" fillId="7" borderId="5" xfId="0" applyNumberFormat="1" applyFont="1" applyFill="1" applyBorder="1" applyAlignment="1" applyProtection="1">
      <alignment horizontal="center" vertical="top"/>
    </xf>
    <xf numFmtId="1" fontId="24" fillId="7" borderId="6" xfId="0" applyNumberFormat="1" applyFont="1" applyFill="1" applyBorder="1" applyAlignment="1" applyProtection="1">
      <alignment horizontal="center" vertical="top"/>
    </xf>
    <xf numFmtId="166" fontId="39" fillId="7" borderId="12" xfId="0" applyNumberFormat="1" applyFont="1" applyFill="1" applyBorder="1" applyAlignment="1" applyProtection="1">
      <alignment horizontal="center" vertical="top"/>
    </xf>
    <xf numFmtId="1" fontId="24" fillId="7" borderId="14" xfId="0" applyNumberFormat="1" applyFont="1" applyFill="1" applyBorder="1" applyAlignment="1" applyProtection="1">
      <alignment horizontal="center" vertical="top"/>
    </xf>
    <xf numFmtId="0" fontId="2" fillId="0" borderId="0" xfId="0" applyFont="1" applyProtection="1"/>
    <xf numFmtId="3" fontId="5" fillId="0" borderId="0" xfId="0" applyNumberFormat="1" applyFont="1" applyAlignment="1" applyProtection="1">
      <alignment horizontal="center" vertical="center"/>
    </xf>
    <xf numFmtId="0" fontId="5" fillId="0" borderId="0" xfId="0" applyFont="1" applyAlignment="1" applyProtection="1">
      <alignment horizontal="right"/>
    </xf>
    <xf numFmtId="1" fontId="1" fillId="0" borderId="4" xfId="0" applyNumberFormat="1" applyFont="1" applyBorder="1" applyAlignment="1" applyProtection="1">
      <alignment horizontal="center" vertical="center"/>
    </xf>
    <xf numFmtId="4" fontId="39" fillId="7" borderId="11" xfId="0" applyNumberFormat="1" applyFont="1" applyFill="1" applyBorder="1" applyAlignment="1" applyProtection="1">
      <alignment horizontal="center" vertical="top"/>
    </xf>
    <xf numFmtId="1" fontId="24" fillId="7" borderId="71" xfId="0" applyNumberFormat="1" applyFont="1" applyFill="1" applyBorder="1" applyAlignment="1" applyProtection="1">
      <alignment horizontal="center" vertical="top"/>
    </xf>
    <xf numFmtId="4" fontId="39" fillId="7" borderId="56" xfId="0" applyNumberFormat="1" applyFont="1" applyFill="1" applyBorder="1" applyAlignment="1" applyProtection="1">
      <alignment horizontal="center" vertical="top"/>
    </xf>
    <xf numFmtId="1" fontId="24" fillId="7" borderId="73" xfId="0" applyNumberFormat="1" applyFont="1" applyFill="1" applyBorder="1" applyAlignment="1" applyProtection="1">
      <alignment horizontal="center" vertical="top"/>
    </xf>
    <xf numFmtId="0" fontId="6" fillId="0" borderId="0" xfId="0" applyFont="1" applyAlignment="1">
      <alignment wrapText="1"/>
    </xf>
    <xf numFmtId="0" fontId="6" fillId="0" borderId="0" xfId="0" applyFont="1" applyAlignment="1">
      <alignment vertical="top" wrapText="1"/>
    </xf>
    <xf numFmtId="0" fontId="23" fillId="0" borderId="0" xfId="0" applyFont="1" applyFill="1" applyAlignment="1">
      <alignment wrapText="1"/>
    </xf>
    <xf numFmtId="0" fontId="6" fillId="0" borderId="0" xfId="0" applyFont="1" applyAlignment="1">
      <alignment horizontal="left" wrapText="1"/>
    </xf>
    <xf numFmtId="0" fontId="6" fillId="0" borderId="0" xfId="0" applyFont="1" applyFill="1" applyAlignment="1">
      <alignment horizontal="left" vertical="top" wrapText="1"/>
    </xf>
    <xf numFmtId="0" fontId="6" fillId="0" borderId="0" xfId="0" applyFont="1" applyAlignment="1">
      <alignment horizontal="left" vertical="top"/>
    </xf>
    <xf numFmtId="0" fontId="6" fillId="0" borderId="0" xfId="0" applyFont="1" applyAlignment="1">
      <alignment horizontal="left"/>
    </xf>
    <xf numFmtId="0" fontId="5" fillId="9" borderId="7" xfId="0" applyFont="1" applyFill="1" applyBorder="1" applyAlignment="1">
      <alignment horizontal="center" vertical="center" wrapText="1"/>
    </xf>
    <xf numFmtId="0" fontId="2" fillId="0" borderId="1" xfId="0" applyFont="1" applyFill="1" applyBorder="1" applyAlignment="1"/>
    <xf numFmtId="0" fontId="16" fillId="0" borderId="0" xfId="0" applyFont="1" applyFill="1" applyAlignment="1"/>
    <xf numFmtId="0" fontId="0" fillId="0" borderId="0" xfId="0" applyFont="1" applyAlignment="1"/>
    <xf numFmtId="0" fontId="7" fillId="0" borderId="0" xfId="0" applyFont="1" applyBorder="1" applyAlignment="1">
      <alignment horizontal="center" vertical="center" wrapText="1"/>
    </xf>
    <xf numFmtId="0" fontId="0" fillId="0" borderId="0" xfId="0" applyFont="1" applyAlignment="1">
      <alignment wrapText="1"/>
    </xf>
    <xf numFmtId="0" fontId="24" fillId="0" borderId="0" xfId="0" applyFont="1" applyAlignment="1"/>
    <xf numFmtId="0" fontId="6" fillId="0" borderId="7" xfId="0" applyFont="1" applyBorder="1" applyAlignment="1">
      <alignment horizontal="center" vertical="center" wrapText="1"/>
    </xf>
    <xf numFmtId="0" fontId="6" fillId="4" borderId="0" xfId="0" applyFont="1" applyFill="1"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Alignment="1">
      <alignment horizontal="left"/>
    </xf>
    <xf numFmtId="0" fontId="6" fillId="5" borderId="0" xfId="0" applyFont="1" applyFill="1" applyAlignment="1">
      <alignment vertical="top" wrapText="1"/>
    </xf>
    <xf numFmtId="49" fontId="6" fillId="4" borderId="0" xfId="0" applyNumberFormat="1" applyFont="1" applyFill="1" applyAlignment="1">
      <alignment horizontal="left" vertical="top" wrapText="1"/>
    </xf>
    <xf numFmtId="0" fontId="6" fillId="0" borderId="0" xfId="0" applyFont="1" applyAlignment="1">
      <alignment horizontal="left" wrapText="1"/>
    </xf>
    <xf numFmtId="0" fontId="6" fillId="0" borderId="0" xfId="0" applyFont="1" applyFill="1" applyAlignment="1">
      <alignment horizontal="left" vertical="top" wrapText="1"/>
    </xf>
    <xf numFmtId="49" fontId="6" fillId="0" borderId="0" xfId="0" applyNumberFormat="1" applyFont="1" applyAlignment="1">
      <alignment horizontal="left" vertical="top" wrapText="1"/>
    </xf>
    <xf numFmtId="0" fontId="6" fillId="0" borderId="0" xfId="0" applyFont="1" applyAlignment="1">
      <alignment vertical="center" wrapText="1"/>
    </xf>
    <xf numFmtId="0" fontId="21" fillId="0" borderId="0" xfId="0" applyFont="1" applyFill="1" applyAlignment="1">
      <alignment horizontal="center" vertical="top"/>
    </xf>
    <xf numFmtId="0" fontId="17" fillId="0" borderId="0" xfId="0" applyFont="1" applyFill="1" applyAlignment="1"/>
    <xf numFmtId="0" fontId="19" fillId="0" borderId="0" xfId="0" applyFont="1" applyBorder="1" applyAlignment="1">
      <alignment horizontal="center" vertical="top"/>
    </xf>
    <xf numFmtId="0" fontId="19" fillId="0" borderId="0" xfId="0" applyFont="1" applyBorder="1" applyAlignment="1"/>
    <xf numFmtId="0" fontId="13" fillId="0" borderId="0" xfId="0" applyFont="1" applyAlignment="1">
      <alignment horizontal="left" vertical="top" wrapText="1"/>
    </xf>
    <xf numFmtId="0" fontId="6" fillId="0" borderId="0" xfId="0" applyFont="1" applyAlignment="1">
      <alignment horizontal="center"/>
    </xf>
    <xf numFmtId="0" fontId="23" fillId="0" borderId="0" xfId="0" applyFont="1" applyFill="1" applyAlignment="1">
      <alignment wrapText="1"/>
    </xf>
    <xf numFmtId="0" fontId="17" fillId="2" borderId="0" xfId="0" applyFont="1" applyFill="1" applyAlignment="1">
      <alignment horizontal="center"/>
    </xf>
    <xf numFmtId="0" fontId="6" fillId="0" borderId="0" xfId="0" applyFont="1" applyAlignment="1">
      <alignment horizontal="left" vertical="center" wrapText="1"/>
    </xf>
    <xf numFmtId="0" fontId="6"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6" fillId="6" borderId="20" xfId="0" applyFont="1" applyFill="1" applyBorder="1" applyAlignment="1" applyProtection="1">
      <alignment horizontal="center" vertical="top" wrapText="1"/>
      <protection locked="0"/>
    </xf>
    <xf numFmtId="0" fontId="2" fillId="6" borderId="20" xfId="0" applyFont="1" applyFill="1" applyBorder="1" applyAlignment="1" applyProtection="1">
      <alignment horizontal="center" vertical="top"/>
      <protection locked="0"/>
    </xf>
    <xf numFmtId="0" fontId="6" fillId="6" borderId="7" xfId="0" applyFont="1" applyFill="1" applyBorder="1" applyAlignment="1" applyProtection="1">
      <alignment horizontal="center" vertical="top" wrapText="1"/>
      <protection locked="0"/>
    </xf>
    <xf numFmtId="0" fontId="2" fillId="6" borderId="7" xfId="0" applyFont="1" applyFill="1" applyBorder="1" applyAlignment="1" applyProtection="1">
      <alignment horizontal="center" vertical="top"/>
      <protection locked="0"/>
    </xf>
    <xf numFmtId="0" fontId="5" fillId="0" borderId="61" xfId="0" applyFont="1" applyBorder="1" applyAlignment="1">
      <alignment horizontal="center" vertical="center" wrapText="1"/>
    </xf>
    <xf numFmtId="0" fontId="7" fillId="0" borderId="38" xfId="0" applyFont="1" applyBorder="1" applyAlignment="1">
      <alignment vertical="center" wrapText="1"/>
    </xf>
    <xf numFmtId="0" fontId="6"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34" xfId="0" applyFont="1" applyBorder="1" applyAlignment="1">
      <alignment horizontal="left" vertical="top" wrapText="1"/>
    </xf>
    <xf numFmtId="0" fontId="41" fillId="4" borderId="76" xfId="0" applyFont="1" applyFill="1" applyBorder="1" applyAlignment="1">
      <alignment horizontal="center" vertical="center" wrapText="1"/>
    </xf>
    <xf numFmtId="0" fontId="41" fillId="4" borderId="77" xfId="0" applyFont="1" applyFill="1" applyBorder="1" applyAlignment="1">
      <alignment horizontal="center" vertical="center" wrapText="1"/>
    </xf>
    <xf numFmtId="0" fontId="41" fillId="4" borderId="16" xfId="0" applyFont="1" applyFill="1" applyBorder="1" applyAlignment="1">
      <alignment horizontal="center" vertical="center" wrapText="1"/>
    </xf>
    <xf numFmtId="0" fontId="41" fillId="4" borderId="75" xfId="0" applyFont="1" applyFill="1" applyBorder="1" applyAlignment="1">
      <alignment horizontal="center" vertical="center" wrapText="1"/>
    </xf>
    <xf numFmtId="0" fontId="2" fillId="6" borderId="21" xfId="0" applyFont="1" applyFill="1" applyBorder="1" applyAlignment="1" applyProtection="1">
      <alignment horizontal="center" vertical="top"/>
      <protection locked="0"/>
    </xf>
    <xf numFmtId="0" fontId="5" fillId="9" borderId="8" xfId="0" applyFont="1" applyFill="1" applyBorder="1" applyAlignment="1">
      <alignment horizontal="left" vertical="center" wrapText="1"/>
    </xf>
    <xf numFmtId="0" fontId="7" fillId="9" borderId="9" xfId="0" applyFont="1" applyFill="1" applyBorder="1" applyAlignment="1">
      <alignment horizontal="left" vertical="center" wrapText="1"/>
    </xf>
    <xf numFmtId="0" fontId="7" fillId="9" borderId="10" xfId="0" applyFont="1" applyFill="1" applyBorder="1" applyAlignment="1">
      <alignment horizontal="left" vertical="center" wrapText="1"/>
    </xf>
    <xf numFmtId="0" fontId="2" fillId="0" borderId="3" xfId="0" applyFont="1" applyBorder="1" applyAlignment="1">
      <alignment horizontal="left" vertical="top" wrapText="1"/>
    </xf>
    <xf numFmtId="0" fontId="0" fillId="0" borderId="2" xfId="0" applyFont="1" applyBorder="1" applyAlignment="1">
      <alignment horizontal="left" vertical="top" wrapText="1"/>
    </xf>
    <xf numFmtId="0" fontId="0" fillId="0" borderId="26" xfId="0" applyFont="1" applyBorder="1" applyAlignment="1">
      <alignment horizontal="left" vertical="top" wrapText="1"/>
    </xf>
    <xf numFmtId="0" fontId="6" fillId="0" borderId="3" xfId="0" applyFont="1" applyBorder="1" applyAlignment="1">
      <alignment horizontal="left" vertical="top" wrapText="1"/>
    </xf>
    <xf numFmtId="0" fontId="2" fillId="8" borderId="7" xfId="0" applyFont="1" applyFill="1" applyBorder="1" applyAlignment="1">
      <alignment horizontal="center" vertical="center" wrapText="1"/>
    </xf>
    <xf numFmtId="0" fontId="6" fillId="6" borderId="19" xfId="0" applyFont="1" applyFill="1" applyBorder="1" applyAlignment="1" applyProtection="1">
      <alignment horizontal="center" vertical="top" wrapText="1"/>
      <protection locked="0"/>
    </xf>
    <xf numFmtId="0" fontId="17" fillId="0" borderId="0" xfId="0" applyFont="1" applyFill="1" applyAlignment="1">
      <alignment horizontal="center" vertical="top"/>
    </xf>
    <xf numFmtId="0" fontId="16" fillId="0" borderId="0" xfId="0" applyFont="1" applyFill="1" applyAlignment="1"/>
    <xf numFmtId="167" fontId="6" fillId="6" borderId="28" xfId="0" applyNumberFormat="1" applyFont="1" applyFill="1" applyBorder="1" applyAlignment="1" applyProtection="1">
      <alignment horizontal="center" vertical="center"/>
      <protection locked="0"/>
    </xf>
    <xf numFmtId="167" fontId="9" fillId="6" borderId="28" xfId="0" applyNumberFormat="1" applyFont="1" applyFill="1" applyBorder="1" applyAlignment="1" applyProtection="1">
      <alignment horizontal="center" vertical="center"/>
      <protection locked="0"/>
    </xf>
    <xf numFmtId="0" fontId="6" fillId="6" borderId="65" xfId="0" applyFont="1" applyFill="1" applyBorder="1" applyAlignment="1" applyProtection="1">
      <alignment horizontal="left" vertical="center"/>
      <protection locked="0"/>
    </xf>
    <xf numFmtId="0" fontId="9" fillId="6" borderId="30" xfId="0" applyFont="1" applyFill="1" applyBorder="1" applyAlignment="1" applyProtection="1">
      <alignment horizontal="left" vertical="center"/>
      <protection locked="0"/>
    </xf>
    <xf numFmtId="0" fontId="9" fillId="6" borderId="31" xfId="0" applyFont="1" applyFill="1" applyBorder="1" applyAlignment="1" applyProtection="1">
      <alignment horizontal="left" vertical="center"/>
      <protection locked="0"/>
    </xf>
    <xf numFmtId="0" fontId="6" fillId="6" borderId="66" xfId="0" applyFont="1" applyFill="1" applyBorder="1" applyAlignment="1" applyProtection="1">
      <alignment horizontal="left" vertical="center"/>
      <protection locked="0"/>
    </xf>
    <xf numFmtId="0" fontId="9" fillId="6" borderId="67" xfId="0" applyFont="1" applyFill="1" applyBorder="1" applyAlignment="1" applyProtection="1">
      <alignment vertical="center"/>
      <protection locked="0"/>
    </xf>
    <xf numFmtId="0" fontId="9" fillId="6" borderId="68" xfId="0" applyFont="1" applyFill="1" applyBorder="1" applyAlignment="1" applyProtection="1">
      <alignment vertical="center"/>
      <protection locked="0"/>
    </xf>
    <xf numFmtId="0" fontId="6" fillId="6" borderId="29" xfId="0" applyFont="1" applyFill="1" applyBorder="1" applyAlignment="1" applyProtection="1">
      <alignment horizontal="left" vertical="center"/>
      <protection locked="0"/>
    </xf>
    <xf numFmtId="0" fontId="9" fillId="6" borderId="31" xfId="0" applyFont="1" applyFill="1" applyBorder="1" applyAlignment="1" applyProtection="1">
      <alignment vertical="center"/>
      <protection locked="0"/>
    </xf>
    <xf numFmtId="0" fontId="16" fillId="0" borderId="0" xfId="0" applyFont="1" applyFill="1" applyAlignment="1">
      <alignment horizontal="center"/>
    </xf>
    <xf numFmtId="49" fontId="6" fillId="6" borderId="29" xfId="0" applyNumberFormat="1" applyFont="1" applyFill="1" applyBorder="1" applyAlignment="1" applyProtection="1">
      <alignment horizontal="left" vertical="center"/>
      <protection locked="0"/>
    </xf>
    <xf numFmtId="49" fontId="6" fillId="6" borderId="30" xfId="0" applyNumberFormat="1" applyFont="1" applyFill="1" applyBorder="1" applyAlignment="1" applyProtection="1">
      <alignment horizontal="left" vertical="center"/>
      <protection locked="0"/>
    </xf>
    <xf numFmtId="49" fontId="6" fillId="6" borderId="31" xfId="0" applyNumberFormat="1" applyFont="1" applyFill="1" applyBorder="1" applyAlignment="1" applyProtection="1">
      <alignment horizontal="left" vertical="center"/>
      <protection locked="0"/>
    </xf>
    <xf numFmtId="0" fontId="19" fillId="0" borderId="0" xfId="0" applyFont="1" applyAlignment="1">
      <alignment horizontal="center"/>
    </xf>
    <xf numFmtId="0" fontId="26" fillId="0" borderId="0" xfId="0" applyFont="1" applyAlignment="1">
      <alignment horizontal="center"/>
    </xf>
    <xf numFmtId="0" fontId="0" fillId="0" borderId="0" xfId="0" applyFont="1" applyAlignment="1"/>
    <xf numFmtId="0" fontId="9" fillId="0" borderId="0" xfId="0" quotePrefix="1" applyFont="1" applyBorder="1" applyAlignment="1">
      <alignment horizontal="center" vertical="center" wrapText="1"/>
    </xf>
    <xf numFmtId="0" fontId="0"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xf numFmtId="0" fontId="0" fillId="0" borderId="0" xfId="0" applyFont="1" applyAlignment="1">
      <alignment horizontal="justify" vertical="top" wrapText="1"/>
    </xf>
    <xf numFmtId="0" fontId="6" fillId="0" borderId="3" xfId="0" applyFont="1" applyBorder="1" applyAlignment="1">
      <alignment horizontal="left" vertical="top"/>
    </xf>
    <xf numFmtId="0" fontId="0" fillId="0" borderId="2" xfId="0" applyFont="1" applyBorder="1" applyAlignment="1">
      <alignment horizontal="left" vertical="top"/>
    </xf>
    <xf numFmtId="0" fontId="0" fillId="0" borderId="26" xfId="0" applyFont="1" applyBorder="1" applyAlignment="1">
      <alignment horizontal="left" vertical="top"/>
    </xf>
    <xf numFmtId="0" fontId="11" fillId="6" borderId="29" xfId="0" applyFont="1" applyFill="1" applyBorder="1" applyAlignment="1" applyProtection="1">
      <alignment horizontal="left" vertical="center"/>
      <protection locked="0"/>
    </xf>
    <xf numFmtId="0" fontId="11" fillId="6" borderId="31" xfId="0" applyFont="1" applyFill="1" applyBorder="1" applyAlignment="1" applyProtection="1">
      <alignment horizontal="left" vertical="center"/>
      <protection locked="0"/>
    </xf>
    <xf numFmtId="0" fontId="5" fillId="0" borderId="59" xfId="0" applyFont="1" applyFill="1" applyBorder="1" applyAlignment="1">
      <alignment horizontal="center" vertical="center" wrapText="1"/>
    </xf>
    <xf numFmtId="0" fontId="5" fillId="0" borderId="60" xfId="0" applyFont="1" applyFill="1" applyBorder="1" applyAlignment="1">
      <alignment vertical="center"/>
    </xf>
    <xf numFmtId="0" fontId="5" fillId="9" borderId="7" xfId="0" applyFont="1" applyFill="1" applyBorder="1" applyAlignment="1">
      <alignment horizontal="center" vertical="center" wrapText="1"/>
    </xf>
    <xf numFmtId="0" fontId="6"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36" xfId="0" applyFont="1" applyBorder="1" applyAlignment="1">
      <alignment horizontal="left" vertical="top" wrapText="1"/>
    </xf>
    <xf numFmtId="0" fontId="19" fillId="0" borderId="0" xfId="0" applyFont="1" applyAlignment="1">
      <alignment horizontal="left" vertical="top" wrapText="1"/>
    </xf>
    <xf numFmtId="0" fontId="19" fillId="0" borderId="27" xfId="0" applyFont="1" applyBorder="1" applyAlignment="1">
      <alignment horizontal="left" vertical="top" wrapText="1"/>
    </xf>
    <xf numFmtId="0" fontId="6" fillId="2" borderId="3" xfId="0" applyFont="1" applyFill="1" applyBorder="1" applyAlignment="1">
      <alignment horizontal="left" vertical="top"/>
    </xf>
    <xf numFmtId="0" fontId="0" fillId="2" borderId="2" xfId="0" applyFont="1" applyFill="1" applyBorder="1" applyAlignment="1">
      <alignment horizontal="left" vertical="top"/>
    </xf>
    <xf numFmtId="0" fontId="0" fillId="2" borderId="26" xfId="0" applyFont="1" applyFill="1" applyBorder="1" applyAlignment="1">
      <alignment horizontal="left" vertical="top"/>
    </xf>
    <xf numFmtId="0" fontId="6" fillId="0" borderId="17" xfId="0" applyFont="1" applyBorder="1" applyAlignment="1">
      <alignment horizontal="left" vertical="top"/>
    </xf>
    <xf numFmtId="0" fontId="0" fillId="0" borderId="18" xfId="0" applyFont="1" applyBorder="1" applyAlignment="1">
      <alignment horizontal="left" vertical="top"/>
    </xf>
    <xf numFmtId="0" fontId="0" fillId="0" borderId="34" xfId="0" applyFont="1" applyBorder="1" applyAlignment="1">
      <alignment horizontal="left" vertical="top"/>
    </xf>
    <xf numFmtId="0" fontId="6" fillId="6" borderId="9" xfId="0" applyFont="1" applyFill="1" applyBorder="1" applyAlignment="1" applyProtection="1">
      <alignment horizontal="center" vertical="top" wrapText="1"/>
      <protection locked="0"/>
    </xf>
    <xf numFmtId="0" fontId="2" fillId="6" borderId="9" xfId="0" applyFont="1" applyFill="1" applyBorder="1" applyAlignment="1" applyProtection="1">
      <alignment horizontal="center" vertical="top"/>
      <protection locked="0"/>
    </xf>
    <xf numFmtId="0" fontId="2" fillId="6" borderId="55" xfId="0" applyFont="1" applyFill="1" applyBorder="1" applyAlignment="1" applyProtection="1">
      <alignment horizontal="center" vertical="top"/>
      <protection locked="0"/>
    </xf>
    <xf numFmtId="0" fontId="6" fillId="6" borderId="79" xfId="0" applyFont="1" applyFill="1" applyBorder="1" applyAlignment="1" applyProtection="1">
      <alignment horizontal="center" vertical="top" wrapText="1"/>
      <protection locked="0"/>
    </xf>
    <xf numFmtId="0" fontId="6" fillId="6" borderId="8"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6" fillId="6" borderId="9" xfId="0" applyFont="1" applyFill="1" applyBorder="1" applyAlignment="1" applyProtection="1">
      <alignment horizontal="center" vertical="center" wrapText="1"/>
      <protection locked="0"/>
    </xf>
    <xf numFmtId="0" fontId="2" fillId="6" borderId="55" xfId="0" applyFont="1" applyFill="1" applyBorder="1" applyAlignment="1" applyProtection="1">
      <alignment horizontal="center" vertical="center"/>
      <protection locked="0"/>
    </xf>
    <xf numFmtId="0" fontId="24" fillId="0" borderId="0" xfId="0" applyFont="1" applyAlignment="1"/>
    <xf numFmtId="0" fontId="0" fillId="0" borderId="9" xfId="0" applyFont="1" applyBorder="1" applyAlignment="1">
      <alignment horizontal="center" vertical="center" wrapText="1"/>
    </xf>
    <xf numFmtId="0" fontId="6" fillId="0" borderId="7" xfId="0" applyFont="1" applyBorder="1" applyAlignment="1">
      <alignment horizontal="center" vertical="center" wrapText="1"/>
    </xf>
    <xf numFmtId="0" fontId="2" fillId="0" borderId="7" xfId="0" applyFont="1" applyBorder="1" applyAlignment="1">
      <alignment horizontal="center" vertical="center" wrapText="1"/>
    </xf>
    <xf numFmtId="0" fontId="6" fillId="0" borderId="59" xfId="0" applyFont="1" applyFill="1" applyBorder="1" applyAlignment="1">
      <alignment horizontal="center" vertical="center" wrapText="1"/>
    </xf>
    <xf numFmtId="0" fontId="2" fillId="0" borderId="60" xfId="0" applyFont="1" applyFill="1" applyBorder="1" applyAlignment="1">
      <alignment vertical="center"/>
    </xf>
    <xf numFmtId="0" fontId="6" fillId="0" borderId="61" xfId="0" applyFont="1" applyBorder="1" applyAlignment="1">
      <alignment horizontal="center" vertical="center" wrapText="1"/>
    </xf>
    <xf numFmtId="0" fontId="0" fillId="0" borderId="38" xfId="0" applyFont="1" applyBorder="1" applyAlignment="1">
      <alignment vertical="center" wrapText="1"/>
    </xf>
    <xf numFmtId="0" fontId="5"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8" fillId="6" borderId="48" xfId="0" applyFont="1" applyFill="1" applyBorder="1" applyAlignment="1" applyProtection="1">
      <alignment horizontal="left" vertical="top" wrapText="1"/>
      <protection locked="0"/>
    </xf>
    <xf numFmtId="0" fontId="28" fillId="6" borderId="20" xfId="0" applyFont="1" applyFill="1" applyBorder="1" applyAlignment="1" applyProtection="1">
      <alignment horizontal="left" vertical="top" wrapText="1"/>
      <protection locked="0"/>
    </xf>
    <xf numFmtId="0" fontId="28" fillId="6" borderId="49" xfId="0" applyFont="1" applyFill="1" applyBorder="1" applyAlignment="1" applyProtection="1">
      <alignment horizontal="left" vertical="top" wrapText="1"/>
      <protection locked="0"/>
    </xf>
    <xf numFmtId="0" fontId="13" fillId="0" borderId="0" xfId="0" applyFont="1" applyAlignment="1">
      <alignment horizontal="left" vertical="center" wrapText="1"/>
    </xf>
    <xf numFmtId="0" fontId="0" fillId="0" borderId="0" xfId="0" applyFont="1" applyAlignment="1">
      <alignment wrapText="1"/>
    </xf>
    <xf numFmtId="0" fontId="0" fillId="0" borderId="81" xfId="0" applyFont="1" applyBorder="1" applyAlignment="1">
      <alignment wrapText="1"/>
    </xf>
    <xf numFmtId="0" fontId="0" fillId="0" borderId="27" xfId="0" applyFont="1" applyBorder="1" applyAlignment="1">
      <alignment wrapText="1"/>
    </xf>
    <xf numFmtId="0" fontId="0" fillId="0" borderId="82" xfId="0" applyFont="1" applyBorder="1" applyAlignment="1">
      <alignment wrapText="1"/>
    </xf>
    <xf numFmtId="0" fontId="28" fillId="6" borderId="50" xfId="0" applyFont="1" applyFill="1" applyBorder="1" applyAlignment="1" applyProtection="1">
      <alignment horizontal="left" vertical="top" wrapText="1"/>
      <protection locked="0"/>
    </xf>
    <xf numFmtId="0" fontId="28" fillId="6" borderId="18" xfId="0" applyFont="1" applyFill="1" applyBorder="1" applyAlignment="1" applyProtection="1">
      <alignment horizontal="left" vertical="top" wrapText="1"/>
      <protection locked="0"/>
    </xf>
    <xf numFmtId="0" fontId="28" fillId="6" borderId="51" xfId="0" applyFont="1" applyFill="1" applyBorder="1" applyAlignment="1" applyProtection="1">
      <alignment horizontal="left" vertical="top" wrapText="1"/>
      <protection locked="0"/>
    </xf>
    <xf numFmtId="0" fontId="0" fillId="0" borderId="0" xfId="0" applyFont="1" applyAlignment="1">
      <alignment horizontal="left" vertical="top" wrapText="1"/>
    </xf>
    <xf numFmtId="0" fontId="5" fillId="0" borderId="3" xfId="0" applyFont="1" applyBorder="1" applyAlignment="1">
      <alignment horizontal="left" vertical="top"/>
    </xf>
    <xf numFmtId="0" fontId="5" fillId="0" borderId="2" xfId="0" applyFont="1" applyBorder="1" applyAlignment="1">
      <alignment horizontal="left" vertical="top"/>
    </xf>
    <xf numFmtId="0" fontId="10" fillId="0" borderId="17" xfId="0" applyFont="1" applyFill="1" applyBorder="1" applyAlignment="1">
      <alignment horizontal="left" vertical="top"/>
    </xf>
    <xf numFmtId="0" fontId="10" fillId="0" borderId="18" xfId="0" applyFont="1" applyFill="1" applyBorder="1" applyAlignment="1">
      <alignment horizontal="left" vertical="top"/>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13" fillId="0" borderId="46" xfId="0" applyFont="1" applyBorder="1" applyAlignment="1">
      <alignment horizontal="left" vertical="top" wrapText="1"/>
    </xf>
    <xf numFmtId="0" fontId="13" fillId="0" borderId="2" xfId="0" applyFont="1" applyBorder="1" applyAlignment="1">
      <alignment horizontal="left" vertical="top" wrapText="1"/>
    </xf>
    <xf numFmtId="0" fontId="18" fillId="0" borderId="2" xfId="0" applyFont="1" applyBorder="1" applyAlignment="1">
      <alignment horizontal="left" vertical="top" wrapText="1"/>
    </xf>
    <xf numFmtId="0" fontId="18" fillId="0" borderId="2" xfId="0" applyFont="1" applyBorder="1" applyAlignment="1">
      <alignment vertical="top" wrapText="1"/>
    </xf>
    <xf numFmtId="0" fontId="18" fillId="0" borderId="26" xfId="0" applyFont="1" applyBorder="1" applyAlignment="1">
      <alignment vertical="top" wrapText="1"/>
    </xf>
    <xf numFmtId="0" fontId="33" fillId="0" borderId="46" xfId="0" applyFont="1" applyBorder="1" applyAlignment="1">
      <alignment horizontal="left" vertical="top" wrapText="1"/>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4" fillId="0" borderId="2" xfId="0" applyFont="1" applyBorder="1" applyAlignment="1">
      <alignment vertical="top" wrapText="1"/>
    </xf>
    <xf numFmtId="0" fontId="34" fillId="0" borderId="26" xfId="0" applyFont="1" applyBorder="1" applyAlignment="1">
      <alignment vertical="top" wrapText="1"/>
    </xf>
    <xf numFmtId="0" fontId="35" fillId="0" borderId="62" xfId="0" applyFont="1" applyFill="1" applyBorder="1" applyAlignment="1">
      <alignment horizontal="left" vertical="top" wrapText="1"/>
    </xf>
    <xf numFmtId="0" fontId="35" fillId="0" borderId="18" xfId="0" applyFont="1" applyFill="1" applyBorder="1" applyAlignment="1">
      <alignment horizontal="left" vertical="top" wrapText="1"/>
    </xf>
    <xf numFmtId="0" fontId="35" fillId="0" borderId="18" xfId="0" applyFont="1" applyFill="1" applyBorder="1" applyAlignment="1">
      <alignment vertical="top" wrapText="1"/>
    </xf>
    <xf numFmtId="0" fontId="13" fillId="0" borderId="45" xfId="0" applyFont="1" applyBorder="1" applyAlignment="1">
      <alignment horizontal="left" vertical="top" wrapText="1"/>
    </xf>
    <xf numFmtId="0" fontId="13" fillId="0" borderId="20" xfId="0" applyFont="1" applyBorder="1" applyAlignment="1">
      <alignment horizontal="left" vertical="top" wrapText="1"/>
    </xf>
    <xf numFmtId="0" fontId="18" fillId="0" borderId="20" xfId="0" applyFont="1" applyBorder="1" applyAlignment="1">
      <alignment horizontal="left" vertical="top" wrapText="1"/>
    </xf>
    <xf numFmtId="0" fontId="18" fillId="0" borderId="20" xfId="0" applyFont="1" applyBorder="1" applyAlignment="1">
      <alignment vertical="top" wrapText="1"/>
    </xf>
    <xf numFmtId="0" fontId="18" fillId="0" borderId="36" xfId="0" applyFont="1" applyBorder="1" applyAlignment="1">
      <alignment vertical="top" wrapText="1"/>
    </xf>
    <xf numFmtId="0" fontId="9" fillId="0" borderId="8" xfId="0" applyFont="1" applyBorder="1" applyAlignment="1">
      <alignment horizontal="center" vertical="center" wrapText="1"/>
    </xf>
    <xf numFmtId="0" fontId="24" fillId="0" borderId="27"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0" xfId="0" applyFont="1" applyBorder="1" applyAlignment="1">
      <alignment horizontal="center" vertical="center" wrapText="1"/>
    </xf>
    <xf numFmtId="0" fontId="6" fillId="0" borderId="20" xfId="0" applyFont="1" applyBorder="1" applyAlignment="1">
      <alignment horizontal="left" vertical="top" wrapText="1"/>
    </xf>
    <xf numFmtId="0" fontId="19" fillId="0" borderId="0" xfId="0" applyFont="1" applyAlignment="1">
      <alignment horizontal="center" vertical="top"/>
    </xf>
    <xf numFmtId="0" fontId="6"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6" fillId="0" borderId="29" xfId="0" applyFont="1" applyBorder="1" applyAlignment="1">
      <alignment horizontal="left"/>
    </xf>
    <xf numFmtId="0" fontId="6" fillId="0" borderId="31" xfId="0" applyFont="1" applyBorder="1" applyAlignment="1">
      <alignment horizontal="left"/>
    </xf>
    <xf numFmtId="0" fontId="6" fillId="0" borderId="29" xfId="0" applyFont="1" applyBorder="1" applyAlignment="1">
      <alignment horizontal="left" vertical="center"/>
    </xf>
    <xf numFmtId="0" fontId="6" fillId="0" borderId="31" xfId="0" applyFont="1" applyBorder="1" applyAlignment="1">
      <alignment horizontal="left" vertical="center"/>
    </xf>
    <xf numFmtId="0" fontId="6" fillId="0" borderId="54" xfId="0" applyFont="1" applyBorder="1" applyAlignment="1">
      <alignment vertical="center" wrapText="1"/>
    </xf>
    <xf numFmtId="0" fontId="0" fillId="0" borderId="53" xfId="0" applyFont="1" applyBorder="1" applyAlignment="1">
      <alignment wrapText="1"/>
    </xf>
    <xf numFmtId="0" fontId="6" fillId="0" borderId="29" xfId="0" applyFont="1" applyFill="1" applyBorder="1" applyAlignment="1">
      <alignment horizontal="left" vertical="center"/>
    </xf>
    <xf numFmtId="0" fontId="9" fillId="0" borderId="30" xfId="0" applyFont="1" applyFill="1" applyBorder="1" applyAlignment="1">
      <alignment horizontal="left" vertical="center"/>
    </xf>
    <xf numFmtId="0" fontId="9" fillId="0" borderId="31" xfId="0" applyFont="1" applyFill="1" applyBorder="1" applyAlignment="1">
      <alignment horizontal="left" vertical="center"/>
    </xf>
    <xf numFmtId="0" fontId="15" fillId="0" borderId="27" xfId="1" applyBorder="1" applyAlignment="1">
      <alignment horizontal="left" vertical="center"/>
    </xf>
    <xf numFmtId="0" fontId="6" fillId="0" borderId="66" xfId="0" applyFont="1" applyFill="1" applyBorder="1" applyAlignment="1">
      <alignment horizontal="left" vertical="center"/>
    </xf>
    <xf numFmtId="0" fontId="6" fillId="0" borderId="67" xfId="0" applyFont="1" applyFill="1" applyBorder="1" applyAlignment="1">
      <alignment horizontal="left" vertical="center"/>
    </xf>
    <xf numFmtId="0" fontId="0" fillId="0" borderId="68" xfId="0" applyFont="1" applyBorder="1" applyAlignment="1">
      <alignment horizontal="left" vertical="center"/>
    </xf>
    <xf numFmtId="49" fontId="6" fillId="0" borderId="29" xfId="0" applyNumberFormat="1" applyFont="1" applyFill="1" applyBorder="1" applyAlignment="1">
      <alignment horizontal="left" vertical="center"/>
    </xf>
    <xf numFmtId="49" fontId="6" fillId="0" borderId="30" xfId="0" applyNumberFormat="1" applyFont="1" applyFill="1" applyBorder="1" applyAlignment="1">
      <alignment horizontal="left" vertical="center"/>
    </xf>
    <xf numFmtId="49" fontId="6" fillId="0" borderId="31" xfId="0" applyNumberFormat="1" applyFont="1" applyFill="1" applyBorder="1" applyAlignment="1">
      <alignment horizontal="left" vertical="center"/>
    </xf>
    <xf numFmtId="0" fontId="9" fillId="0" borderId="0" xfId="0" applyFont="1" applyBorder="1" applyAlignment="1">
      <alignment horizontal="center" vertical="center" wrapText="1"/>
    </xf>
    <xf numFmtId="0" fontId="6" fillId="7" borderId="8" xfId="0" applyFont="1" applyFill="1" applyBorder="1" applyAlignment="1">
      <alignment horizontal="center" vertical="center" wrapText="1"/>
    </xf>
    <xf numFmtId="0" fontId="0" fillId="7" borderId="10" xfId="0" applyFont="1" applyFill="1" applyBorder="1" applyAlignment="1">
      <alignment horizontal="center" vertical="center" wrapText="1"/>
    </xf>
    <xf numFmtId="167" fontId="6" fillId="0" borderId="29" xfId="0" applyNumberFormat="1" applyFont="1" applyBorder="1" applyAlignment="1">
      <alignment horizontal="center" vertical="center"/>
    </xf>
    <xf numFmtId="167" fontId="6" fillId="0" borderId="31" xfId="0" applyNumberFormat="1" applyFont="1" applyBorder="1" applyAlignment="1">
      <alignment horizontal="center" vertical="center"/>
    </xf>
    <xf numFmtId="0" fontId="37" fillId="0" borderId="0" xfId="0" applyFont="1" applyAlignment="1">
      <alignment horizontal="center"/>
    </xf>
    <xf numFmtId="0" fontId="11" fillId="0" borderId="7" xfId="0" applyFont="1" applyBorder="1" applyAlignment="1">
      <alignment horizontal="center"/>
    </xf>
  </cellXfs>
  <cellStyles count="2">
    <cellStyle name="Hyperlink" xfId="1" builtinId="8"/>
    <cellStyle name="Normal" xfId="0" builtinId="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ca.ga.gov/sites/default/files/2019_qualified_allocat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ca.ga.gov/sites/default/files/2019_qualified_allocation_plan.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ca.ga.gov/sites/default/files/2019_qualified_allocation_plan.pdf" TargetMode="External"/><Relationship Id="rId1" Type="http://schemas.openxmlformats.org/officeDocument/2006/relationships/hyperlink" Target="https://www.ers.usda.gov/data-products/food-access-research-atlas/go-to-the-atlas.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89"/>
  <sheetViews>
    <sheetView showGridLines="0" zoomScaleNormal="100" zoomScaleSheetLayoutView="106" workbookViewId="0" xr3:uid="{AEA406A1-0E4B-5B11-9CD5-51D6E497D94C}">
      <selection activeCell="B23" sqref="B23:N23"/>
    </sheetView>
  </sheetViews>
  <sheetFormatPr defaultColWidth="17.28515625" defaultRowHeight="15" customHeight="1"/>
  <cols>
    <col min="1" max="1" width="2" style="41" customWidth="1"/>
    <col min="2" max="2" width="9.85546875" style="41" customWidth="1"/>
    <col min="3" max="4" width="7.7109375" style="41" customWidth="1"/>
    <col min="5" max="5" width="14.7109375" style="41" customWidth="1"/>
    <col min="6" max="10" width="7.140625" style="41" customWidth="1"/>
    <col min="11" max="11" width="12.5703125" style="41" customWidth="1"/>
    <col min="12" max="13" width="6.28515625" style="41" customWidth="1"/>
    <col min="14" max="14" width="6" style="41" customWidth="1"/>
    <col min="15" max="16" width="3.7109375" style="41" customWidth="1"/>
    <col min="17" max="22" width="4.7109375" style="41" customWidth="1"/>
    <col min="23" max="23" width="4" style="41" customWidth="1"/>
    <col min="24" max="26" width="9.140625" style="41" customWidth="1"/>
    <col min="27" max="16384" width="17.28515625" style="41"/>
  </cols>
  <sheetData>
    <row r="1" spans="1:38" ht="25.5" customHeight="1">
      <c r="A1" s="303" t="s">
        <v>0</v>
      </c>
      <c r="B1" s="304"/>
      <c r="C1" s="304"/>
      <c r="D1" s="304"/>
      <c r="E1" s="304"/>
      <c r="F1" s="304"/>
      <c r="G1" s="304"/>
      <c r="H1" s="304"/>
      <c r="I1" s="304"/>
      <c r="J1" s="304"/>
      <c r="K1" s="304"/>
      <c r="L1" s="304"/>
      <c r="M1" s="304"/>
      <c r="N1" s="304"/>
      <c r="O1" s="20"/>
      <c r="P1" s="20"/>
      <c r="Q1" s="20"/>
      <c r="R1" s="20"/>
      <c r="S1" s="20"/>
      <c r="T1" s="20"/>
      <c r="U1" s="20"/>
      <c r="V1" s="20"/>
      <c r="W1" s="20"/>
      <c r="X1" s="20"/>
      <c r="Y1" s="20"/>
      <c r="Z1" s="20"/>
    </row>
    <row r="2" spans="1:38" ht="21" customHeight="1">
      <c r="A2" s="310" t="s">
        <v>1</v>
      </c>
      <c r="B2" s="310"/>
      <c r="C2" s="310"/>
      <c r="D2" s="310"/>
      <c r="E2" s="310"/>
      <c r="F2" s="310"/>
      <c r="G2" s="310"/>
      <c r="H2" s="310"/>
      <c r="I2" s="310"/>
      <c r="J2" s="310"/>
      <c r="K2" s="310"/>
      <c r="L2" s="310"/>
      <c r="M2" s="310"/>
      <c r="N2" s="310"/>
      <c r="O2" s="238"/>
      <c r="P2" s="238"/>
      <c r="Q2" s="238"/>
      <c r="R2" s="238"/>
      <c r="S2" s="238"/>
      <c r="T2" s="238"/>
      <c r="U2" s="238"/>
      <c r="V2" s="238"/>
      <c r="W2" s="238"/>
      <c r="X2" s="238"/>
      <c r="Y2" s="238"/>
      <c r="Z2" s="20"/>
      <c r="AA2" s="20"/>
      <c r="AB2" s="20"/>
      <c r="AC2" s="20"/>
      <c r="AD2" s="20"/>
      <c r="AE2" s="20"/>
      <c r="AF2" s="20"/>
      <c r="AG2" s="20"/>
      <c r="AH2" s="20"/>
      <c r="AI2" s="239"/>
      <c r="AJ2" s="239"/>
      <c r="AK2" s="239"/>
      <c r="AL2" s="39"/>
    </row>
    <row r="3" spans="1:38" ht="12.75" customHeight="1">
      <c r="A3" s="305" t="s">
        <v>2</v>
      </c>
      <c r="B3" s="306"/>
      <c r="C3" s="306"/>
      <c r="D3" s="306"/>
      <c r="E3" s="306"/>
      <c r="F3" s="306"/>
      <c r="G3" s="306"/>
      <c r="H3" s="306"/>
      <c r="I3" s="306"/>
      <c r="J3" s="306"/>
      <c r="K3" s="306"/>
      <c r="L3" s="306"/>
      <c r="M3" s="306"/>
      <c r="N3" s="306"/>
      <c r="O3" s="20"/>
      <c r="P3" s="20"/>
      <c r="Q3" s="20"/>
      <c r="R3" s="20"/>
      <c r="S3" s="20"/>
      <c r="T3" s="20"/>
      <c r="U3" s="20"/>
      <c r="V3" s="20"/>
      <c r="W3" s="20"/>
      <c r="X3" s="20"/>
      <c r="Y3" s="20"/>
      <c r="Z3" s="20"/>
    </row>
    <row r="4" spans="1:38" ht="13.5" customHeight="1">
      <c r="A4" s="20"/>
      <c r="B4" s="20"/>
      <c r="C4" s="20"/>
      <c r="D4" s="20"/>
      <c r="E4" s="20"/>
      <c r="F4" s="20"/>
      <c r="G4" s="20"/>
      <c r="H4" s="20"/>
      <c r="I4" s="20"/>
      <c r="J4" s="20"/>
      <c r="K4" s="20"/>
      <c r="L4" s="20"/>
      <c r="M4" s="20"/>
      <c r="N4" s="20"/>
      <c r="O4" s="20"/>
      <c r="P4" s="20"/>
      <c r="Q4" s="20"/>
      <c r="R4" s="20"/>
      <c r="S4" s="20"/>
      <c r="T4" s="20"/>
      <c r="U4" s="20"/>
      <c r="V4" s="20"/>
      <c r="W4" s="20"/>
      <c r="X4" s="20"/>
      <c r="Y4" s="20"/>
      <c r="Z4" s="20"/>
    </row>
    <row r="5" spans="1:38" ht="13.5" customHeight="1">
      <c r="A5" s="20"/>
      <c r="B5" s="20"/>
      <c r="C5" s="20"/>
      <c r="D5" s="20"/>
      <c r="E5" s="20"/>
      <c r="F5" s="20"/>
      <c r="G5" s="20"/>
      <c r="H5" s="20"/>
      <c r="I5" s="20"/>
      <c r="J5" s="20"/>
      <c r="K5" s="20"/>
      <c r="L5" s="20"/>
      <c r="M5" s="20"/>
      <c r="N5" s="20"/>
      <c r="O5" s="20"/>
      <c r="P5" s="20"/>
      <c r="Q5" s="20"/>
      <c r="R5" s="20"/>
      <c r="S5" s="20"/>
      <c r="T5" s="20"/>
      <c r="U5" s="20"/>
      <c r="V5" s="20"/>
      <c r="W5" s="20"/>
      <c r="X5" s="20"/>
      <c r="Y5" s="20"/>
      <c r="Z5" s="20"/>
    </row>
    <row r="6" spans="1:38" ht="13.5" customHeight="1">
      <c r="A6" s="309" t="s">
        <v>3</v>
      </c>
      <c r="B6" s="309"/>
      <c r="C6" s="309"/>
      <c r="D6" s="309"/>
      <c r="E6" s="309"/>
      <c r="F6" s="309"/>
      <c r="G6" s="309"/>
      <c r="H6" s="309"/>
      <c r="I6" s="309"/>
      <c r="J6" s="309"/>
      <c r="K6" s="309"/>
      <c r="L6" s="309"/>
      <c r="M6" s="309"/>
      <c r="N6" s="309"/>
      <c r="O6" s="20"/>
      <c r="P6" s="20"/>
      <c r="Q6" s="20"/>
      <c r="R6" s="20"/>
      <c r="S6" s="20"/>
      <c r="T6" s="20"/>
      <c r="U6" s="20"/>
      <c r="V6" s="20"/>
      <c r="W6" s="20"/>
      <c r="X6" s="20"/>
      <c r="Y6" s="20"/>
      <c r="Z6" s="20"/>
    </row>
    <row r="7" spans="1:38" ht="13.5" customHeight="1">
      <c r="A7" s="20"/>
      <c r="B7" s="20"/>
      <c r="C7" s="20"/>
      <c r="D7" s="20"/>
      <c r="E7" s="20"/>
      <c r="F7" s="20"/>
      <c r="G7" s="20"/>
      <c r="H7" s="20"/>
      <c r="I7" s="20"/>
      <c r="J7" s="20"/>
      <c r="K7" s="20"/>
      <c r="L7" s="20"/>
      <c r="M7" s="20"/>
      <c r="N7" s="20"/>
      <c r="O7" s="20"/>
      <c r="P7" s="20"/>
      <c r="Q7" s="20"/>
      <c r="R7" s="20"/>
      <c r="S7" s="20"/>
      <c r="T7" s="20"/>
      <c r="U7" s="20"/>
      <c r="V7" s="20"/>
      <c r="W7" s="20"/>
      <c r="X7" s="20"/>
      <c r="Y7" s="20"/>
      <c r="Z7" s="20"/>
    </row>
    <row r="8" spans="1:38" ht="12.75" customHeight="1">
      <c r="A8" s="16"/>
      <c r="B8" s="21" t="s">
        <v>4</v>
      </c>
      <c r="C8" s="16"/>
      <c r="D8" s="16"/>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row>
    <row r="9" spans="1:38" ht="57.75" customHeight="1">
      <c r="A9" s="20"/>
      <c r="B9" s="295" t="s">
        <v>5</v>
      </c>
      <c r="C9" s="295"/>
      <c r="D9" s="295"/>
      <c r="E9" s="295"/>
      <c r="F9" s="295"/>
      <c r="G9" s="295"/>
      <c r="H9" s="295"/>
      <c r="I9" s="295"/>
      <c r="J9" s="295"/>
      <c r="K9" s="295"/>
      <c r="L9" s="295"/>
      <c r="M9" s="295"/>
      <c r="N9" s="295"/>
      <c r="O9" s="20"/>
      <c r="P9" s="20"/>
      <c r="Q9" s="20"/>
      <c r="R9" s="20"/>
      <c r="S9" s="20"/>
      <c r="T9" s="20"/>
      <c r="U9" s="20"/>
      <c r="V9" s="20"/>
      <c r="W9" s="20"/>
      <c r="X9" s="20"/>
      <c r="Y9" s="20"/>
      <c r="Z9" s="20"/>
    </row>
    <row r="10" spans="1:38" ht="28.5" customHeight="1">
      <c r="A10" s="20"/>
      <c r="B10" s="307" t="s">
        <v>6</v>
      </c>
      <c r="C10" s="307"/>
      <c r="D10" s="307"/>
      <c r="E10" s="307"/>
      <c r="F10" s="307"/>
      <c r="G10" s="307"/>
      <c r="H10" s="307"/>
      <c r="I10" s="307"/>
      <c r="J10" s="307"/>
      <c r="K10" s="307"/>
      <c r="L10" s="307"/>
      <c r="M10" s="307"/>
      <c r="N10" s="307"/>
      <c r="O10" s="20"/>
      <c r="P10" s="20"/>
      <c r="Q10" s="20"/>
      <c r="R10" s="20"/>
      <c r="S10" s="20"/>
      <c r="T10" s="20"/>
      <c r="U10" s="20"/>
      <c r="V10" s="20"/>
      <c r="W10" s="20"/>
      <c r="X10" s="20"/>
      <c r="Y10" s="20"/>
      <c r="Z10" s="20"/>
    </row>
    <row r="11" spans="1:38" ht="7.5" customHeight="1">
      <c r="A11" s="20"/>
      <c r="B11" s="308"/>
      <c r="C11" s="308"/>
      <c r="D11" s="308"/>
      <c r="E11" s="308"/>
      <c r="F11" s="308"/>
      <c r="G11" s="308"/>
      <c r="H11" s="308"/>
      <c r="I11" s="308"/>
      <c r="J11" s="308"/>
      <c r="K11" s="308"/>
      <c r="L11" s="308"/>
      <c r="M11" s="308"/>
      <c r="N11" s="308"/>
      <c r="O11" s="20"/>
      <c r="P11" s="20"/>
      <c r="Q11" s="20"/>
      <c r="R11" s="20"/>
      <c r="S11" s="20"/>
      <c r="T11" s="20"/>
      <c r="U11" s="20"/>
      <c r="V11" s="20"/>
      <c r="W11" s="20"/>
      <c r="X11" s="20"/>
      <c r="Y11" s="20"/>
      <c r="Z11" s="20"/>
    </row>
    <row r="12" spans="1:38" ht="28.5" customHeight="1">
      <c r="A12" s="20"/>
      <c r="B12" s="295" t="s">
        <v>7</v>
      </c>
      <c r="C12" s="295"/>
      <c r="D12" s="295"/>
      <c r="E12" s="295"/>
      <c r="F12" s="295"/>
      <c r="G12" s="295"/>
      <c r="H12" s="295"/>
      <c r="I12" s="295"/>
      <c r="J12" s="295"/>
      <c r="K12" s="295"/>
      <c r="L12" s="295"/>
      <c r="M12" s="295"/>
      <c r="N12" s="295"/>
      <c r="O12" s="20"/>
      <c r="P12" s="20"/>
      <c r="Q12" s="20"/>
      <c r="R12" s="20"/>
      <c r="S12" s="20"/>
      <c r="T12" s="20"/>
      <c r="U12" s="20"/>
      <c r="V12" s="20"/>
      <c r="W12" s="20"/>
      <c r="X12" s="20"/>
      <c r="Y12" s="20"/>
      <c r="Z12" s="20"/>
    </row>
    <row r="13" spans="1:38" ht="13.5" customHeight="1">
      <c r="A13" s="20"/>
      <c r="B13" s="251" t="s">
        <v>8</v>
      </c>
      <c r="C13" s="252" t="s">
        <v>9</v>
      </c>
      <c r="D13" s="252"/>
      <c r="E13" s="248"/>
      <c r="F13" s="248"/>
      <c r="G13" s="248"/>
      <c r="H13" s="248"/>
      <c r="J13" s="247"/>
      <c r="K13" s="249"/>
      <c r="L13" s="245"/>
      <c r="M13" s="250"/>
      <c r="O13" s="20"/>
      <c r="P13" s="20"/>
      <c r="Q13" s="20"/>
      <c r="R13" s="20"/>
      <c r="S13" s="20"/>
      <c r="T13" s="20"/>
      <c r="U13" s="20"/>
      <c r="V13" s="20"/>
      <c r="W13" s="20"/>
      <c r="X13" s="20"/>
      <c r="Y13" s="20"/>
      <c r="Z13" s="20"/>
    </row>
    <row r="14" spans="1:38" ht="13.5" customHeight="1">
      <c r="A14" s="20"/>
      <c r="B14" s="24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38" ht="13.5" customHeight="1">
      <c r="A15" s="20"/>
      <c r="B15" s="20" t="s">
        <v>10</v>
      </c>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38" ht="13.5" customHeight="1">
      <c r="A16" s="20"/>
      <c r="B16" s="24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37" ht="17.25" customHeight="1">
      <c r="A17" s="16"/>
      <c r="B17" s="103" t="s">
        <v>11</v>
      </c>
      <c r="C17" s="104"/>
      <c r="D17" s="104"/>
      <c r="E17" s="105"/>
      <c r="F17" s="105"/>
      <c r="G17" s="105"/>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row>
    <row r="18" spans="1:37" ht="9" customHeight="1">
      <c r="A18" s="16"/>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1:37" ht="8.25" customHeight="1">
      <c r="A19" s="16"/>
      <c r="B19" s="292"/>
      <c r="C19" s="292"/>
      <c r="D19" s="292"/>
      <c r="E19" s="292"/>
      <c r="F19" s="292"/>
      <c r="G19" s="292"/>
      <c r="H19" s="292"/>
      <c r="I19" s="292"/>
      <c r="J19" s="292"/>
      <c r="K19" s="292"/>
      <c r="L19" s="292"/>
      <c r="M19" s="292"/>
      <c r="N19" s="292"/>
      <c r="O19" s="292"/>
      <c r="P19" s="292"/>
      <c r="Q19" s="292"/>
      <c r="R19" s="20"/>
      <c r="S19" s="20"/>
      <c r="T19" s="20"/>
      <c r="U19" s="20"/>
      <c r="V19" s="20"/>
      <c r="W19" s="20"/>
      <c r="X19" s="20"/>
      <c r="Y19" s="20"/>
      <c r="Z19" s="20"/>
      <c r="AA19" s="20"/>
      <c r="AB19" s="20"/>
      <c r="AC19" s="20"/>
      <c r="AD19" s="20"/>
      <c r="AE19" s="20"/>
      <c r="AF19" s="20"/>
      <c r="AG19" s="20"/>
      <c r="AH19" s="20"/>
      <c r="AI19" s="20"/>
      <c r="AJ19" s="20"/>
      <c r="AK19" s="20"/>
    </row>
    <row r="20" spans="1:37" ht="13.5" customHeight="1">
      <c r="A20" s="20"/>
      <c r="B20" s="106" t="s">
        <v>12</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37" ht="13.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37" ht="13.5" customHeight="1">
      <c r="A22" s="20"/>
      <c r="B22" s="20" t="s">
        <v>13</v>
      </c>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37" ht="13.5" customHeight="1">
      <c r="A23" s="20"/>
      <c r="B23" s="294" t="s">
        <v>14</v>
      </c>
      <c r="C23" s="294"/>
      <c r="D23" s="294"/>
      <c r="E23" s="294"/>
      <c r="F23" s="294"/>
      <c r="G23" s="294"/>
      <c r="H23" s="294"/>
      <c r="I23" s="294"/>
      <c r="J23" s="294"/>
      <c r="K23" s="294"/>
      <c r="L23" s="294"/>
      <c r="M23" s="294"/>
      <c r="N23" s="294"/>
      <c r="O23" s="20"/>
      <c r="P23" s="20"/>
      <c r="Q23" s="20"/>
      <c r="R23" s="20"/>
      <c r="S23" s="20"/>
      <c r="T23" s="20"/>
      <c r="U23" s="20"/>
      <c r="V23" s="20"/>
      <c r="W23" s="20"/>
      <c r="X23" s="20"/>
      <c r="Y23" s="20"/>
      <c r="Z23" s="20"/>
    </row>
    <row r="24" spans="1:37" ht="13.5" customHeight="1">
      <c r="A24" s="20"/>
      <c r="B24" s="276"/>
      <c r="C24" s="75"/>
      <c r="D24" s="75" t="s">
        <v>15</v>
      </c>
      <c r="E24" s="282" t="s">
        <v>16</v>
      </c>
      <c r="F24" s="276"/>
      <c r="G24" s="276"/>
      <c r="H24" s="276"/>
      <c r="I24" s="276"/>
      <c r="J24" s="276"/>
      <c r="K24" s="276"/>
      <c r="L24" s="276"/>
      <c r="M24" s="276"/>
      <c r="N24" s="276"/>
      <c r="O24" s="20"/>
      <c r="P24" s="20"/>
      <c r="Q24" s="20"/>
      <c r="R24" s="20"/>
      <c r="S24" s="20"/>
      <c r="T24" s="20"/>
      <c r="U24" s="20"/>
      <c r="V24" s="20"/>
      <c r="W24" s="20"/>
      <c r="X24" s="20"/>
      <c r="Y24" s="20"/>
      <c r="Z24" s="20"/>
    </row>
    <row r="25" spans="1:37" ht="29.25" customHeight="1">
      <c r="A25" s="20"/>
      <c r="B25" s="276"/>
      <c r="C25" s="75"/>
      <c r="D25" s="93" t="s">
        <v>17</v>
      </c>
      <c r="E25" s="311" t="s">
        <v>18</v>
      </c>
      <c r="F25" s="311"/>
      <c r="G25" s="311"/>
      <c r="H25" s="311"/>
      <c r="I25" s="311"/>
      <c r="J25" s="311"/>
      <c r="K25" s="311"/>
      <c r="L25" s="311"/>
      <c r="M25" s="311"/>
      <c r="N25" s="311"/>
      <c r="O25" s="20"/>
      <c r="P25" s="20"/>
      <c r="Q25" s="20"/>
      <c r="R25" s="20"/>
      <c r="S25" s="20"/>
      <c r="T25" s="20"/>
      <c r="U25" s="20"/>
      <c r="V25" s="20"/>
      <c r="W25" s="20"/>
      <c r="X25" s="20"/>
      <c r="Y25" s="20"/>
      <c r="Z25" s="20"/>
    </row>
    <row r="26" spans="1:37" ht="13.5" customHeight="1">
      <c r="A26" s="20"/>
      <c r="B26" s="276"/>
      <c r="C26" s="75"/>
      <c r="D26" s="75" t="s">
        <v>19</v>
      </c>
      <c r="E26" s="282" t="s">
        <v>20</v>
      </c>
      <c r="F26" s="276"/>
      <c r="G26" s="276"/>
      <c r="H26" s="276"/>
      <c r="I26" s="276"/>
      <c r="J26" s="276"/>
      <c r="K26" s="276"/>
      <c r="L26" s="276"/>
      <c r="M26" s="276"/>
      <c r="N26" s="276"/>
      <c r="O26" s="20"/>
      <c r="P26" s="20"/>
      <c r="Q26" s="20"/>
      <c r="R26" s="20"/>
      <c r="S26" s="20"/>
      <c r="T26" s="20"/>
      <c r="U26" s="20"/>
      <c r="V26" s="20"/>
      <c r="W26" s="20"/>
      <c r="X26" s="20"/>
      <c r="Y26" s="20"/>
      <c r="Z26" s="20"/>
    </row>
    <row r="27" spans="1:37" ht="13.5" customHeight="1">
      <c r="A27" s="20"/>
      <c r="B27" s="276"/>
      <c r="C27" s="276"/>
      <c r="D27" s="276"/>
      <c r="E27" s="276"/>
      <c r="F27" s="276"/>
      <c r="G27" s="276"/>
      <c r="H27" s="276"/>
      <c r="I27" s="276"/>
      <c r="J27" s="276"/>
      <c r="K27" s="276"/>
      <c r="L27" s="276"/>
      <c r="M27" s="276"/>
      <c r="N27" s="276"/>
      <c r="O27" s="20"/>
      <c r="P27" s="20"/>
      <c r="Q27" s="20"/>
      <c r="R27" s="20"/>
      <c r="S27" s="20"/>
      <c r="T27" s="20"/>
      <c r="U27" s="20"/>
      <c r="V27" s="20"/>
      <c r="W27" s="20"/>
      <c r="X27" s="20"/>
      <c r="Y27" s="20"/>
      <c r="Z27" s="20"/>
    </row>
    <row r="28" spans="1:37" ht="13.5" customHeight="1">
      <c r="A28" s="20"/>
      <c r="B28" s="20" t="s">
        <v>21</v>
      </c>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37" ht="13.5" customHeight="1">
      <c r="A29" s="20"/>
      <c r="B29" s="294" t="s">
        <v>14</v>
      </c>
      <c r="C29" s="294"/>
      <c r="D29" s="294"/>
      <c r="E29" s="294"/>
      <c r="F29" s="294"/>
      <c r="G29" s="294"/>
      <c r="H29" s="294"/>
      <c r="I29" s="294"/>
      <c r="J29" s="294"/>
      <c r="K29" s="294"/>
      <c r="L29" s="294"/>
      <c r="M29" s="294"/>
      <c r="N29" s="294"/>
      <c r="O29" s="20"/>
      <c r="P29" s="20"/>
      <c r="Q29" s="20"/>
      <c r="R29" s="20"/>
      <c r="S29" s="20"/>
      <c r="T29" s="20"/>
      <c r="U29" s="20"/>
      <c r="V29" s="20"/>
      <c r="W29" s="20"/>
      <c r="X29" s="20"/>
      <c r="Y29" s="20"/>
      <c r="Z29" s="20"/>
    </row>
    <row r="30" spans="1:37" ht="28.5" customHeight="1">
      <c r="A30" s="20"/>
      <c r="B30" s="276"/>
      <c r="C30" s="109" t="s">
        <v>22</v>
      </c>
      <c r="D30" s="302" t="s">
        <v>23</v>
      </c>
      <c r="E30" s="294"/>
      <c r="F30" s="294"/>
      <c r="G30" s="294"/>
      <c r="H30" s="294"/>
      <c r="I30" s="294"/>
      <c r="J30" s="294"/>
      <c r="K30" s="294"/>
      <c r="L30" s="294"/>
      <c r="M30" s="294"/>
      <c r="N30" s="294"/>
      <c r="O30" s="20"/>
      <c r="P30" s="20"/>
      <c r="Q30" s="20"/>
      <c r="R30" s="20"/>
      <c r="S30" s="20"/>
      <c r="T30" s="20"/>
      <c r="U30" s="20"/>
      <c r="V30" s="20"/>
      <c r="W30" s="20"/>
      <c r="X30" s="20"/>
      <c r="Y30" s="20"/>
      <c r="Z30" s="20"/>
    </row>
    <row r="31" spans="1:37" ht="13.5" customHeight="1">
      <c r="A31" s="20"/>
      <c r="B31" s="276"/>
      <c r="C31" s="107" t="s">
        <v>24</v>
      </c>
      <c r="D31" s="241"/>
      <c r="E31" s="276"/>
      <c r="F31" s="276"/>
      <c r="G31" s="276"/>
      <c r="H31" s="276"/>
      <c r="I31" s="276"/>
      <c r="J31" s="276"/>
      <c r="K31" s="276"/>
      <c r="L31" s="276"/>
      <c r="M31" s="276"/>
      <c r="N31" s="276"/>
      <c r="O31" s="20"/>
      <c r="P31" s="20"/>
      <c r="Q31" s="20"/>
      <c r="R31" s="20"/>
      <c r="S31" s="20"/>
      <c r="T31" s="20"/>
      <c r="U31" s="20"/>
      <c r="V31" s="20"/>
      <c r="W31" s="20"/>
      <c r="X31" s="20"/>
      <c r="Y31" s="20"/>
      <c r="Z31" s="20"/>
    </row>
    <row r="32" spans="1:37" ht="13.5" customHeight="1">
      <c r="A32" s="20"/>
      <c r="B32" s="276"/>
      <c r="C32" s="108" t="s">
        <v>25</v>
      </c>
      <c r="D32" s="241"/>
      <c r="E32" s="276"/>
      <c r="F32" s="276"/>
      <c r="G32" s="276"/>
      <c r="H32" s="276"/>
      <c r="I32" s="276"/>
      <c r="J32" s="276"/>
      <c r="K32" s="276"/>
      <c r="L32" s="276"/>
      <c r="M32" s="276"/>
      <c r="N32" s="276"/>
      <c r="O32" s="20"/>
      <c r="P32" s="20"/>
      <c r="Q32" s="20"/>
      <c r="R32" s="20"/>
      <c r="S32" s="20"/>
      <c r="T32" s="20"/>
      <c r="U32" s="20"/>
      <c r="V32" s="20"/>
      <c r="W32" s="20"/>
      <c r="X32" s="20"/>
      <c r="Y32" s="20"/>
      <c r="Z32" s="20"/>
    </row>
    <row r="33" spans="1:37" ht="13.5" customHeight="1">
      <c r="A33" s="20"/>
      <c r="B33" s="276"/>
      <c r="C33" s="108" t="s">
        <v>26</v>
      </c>
      <c r="D33" s="241"/>
      <c r="E33" s="276"/>
      <c r="F33" s="276"/>
      <c r="G33" s="276"/>
      <c r="H33" s="276"/>
      <c r="I33" s="276"/>
      <c r="J33" s="276"/>
      <c r="K33" s="276"/>
      <c r="L33" s="276"/>
      <c r="M33" s="276"/>
      <c r="N33" s="276"/>
      <c r="O33" s="20"/>
      <c r="P33" s="20"/>
      <c r="Q33" s="20"/>
      <c r="R33" s="20"/>
      <c r="S33" s="20"/>
      <c r="T33" s="20"/>
      <c r="U33" s="20"/>
      <c r="V33" s="20"/>
      <c r="W33" s="20"/>
      <c r="X33" s="20"/>
      <c r="Y33" s="20"/>
      <c r="Z33" s="20"/>
    </row>
    <row r="34" spans="1:37" ht="13.5" customHeight="1">
      <c r="A34" s="20"/>
      <c r="B34" s="276"/>
      <c r="C34" s="276"/>
      <c r="D34" s="276"/>
      <c r="E34" s="276"/>
      <c r="F34" s="276"/>
      <c r="G34" s="276"/>
      <c r="H34" s="276"/>
      <c r="I34" s="276"/>
      <c r="J34" s="276"/>
      <c r="K34" s="276"/>
      <c r="L34" s="276"/>
      <c r="M34" s="276"/>
      <c r="N34" s="276"/>
      <c r="O34" s="20"/>
      <c r="P34" s="20"/>
      <c r="Q34" s="20"/>
      <c r="R34" s="20"/>
      <c r="S34" s="20"/>
      <c r="T34" s="20"/>
      <c r="U34" s="20"/>
      <c r="V34" s="20"/>
      <c r="W34" s="20"/>
      <c r="X34" s="20"/>
      <c r="Y34" s="20"/>
      <c r="Z34" s="20"/>
    </row>
    <row r="35" spans="1:37" ht="13.5" customHeight="1">
      <c r="A35" s="20"/>
      <c r="B35" s="20" t="s">
        <v>27</v>
      </c>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37" ht="70.5" customHeight="1">
      <c r="A36" s="20"/>
      <c r="B36" s="292" t="s">
        <v>28</v>
      </c>
      <c r="C36" s="292"/>
      <c r="D36" s="292"/>
      <c r="E36" s="292"/>
      <c r="F36" s="292"/>
      <c r="G36" s="292"/>
      <c r="H36" s="292"/>
      <c r="I36" s="292"/>
      <c r="J36" s="292"/>
      <c r="K36" s="292"/>
      <c r="L36" s="292"/>
      <c r="M36" s="292"/>
      <c r="N36" s="292"/>
      <c r="O36" s="20"/>
      <c r="P36" s="20"/>
      <c r="Q36" s="20"/>
      <c r="R36" s="20"/>
      <c r="S36" s="20"/>
      <c r="T36" s="20"/>
      <c r="U36" s="20"/>
      <c r="V36" s="20"/>
      <c r="W36" s="20"/>
      <c r="X36" s="20"/>
      <c r="Y36" s="20"/>
      <c r="Z36" s="20"/>
    </row>
    <row r="37" spans="1:37" ht="13.5" customHeight="1">
      <c r="A37" s="20"/>
      <c r="B37" s="20" t="s">
        <v>14</v>
      </c>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37" ht="13.5" customHeight="1">
      <c r="A38" s="20"/>
      <c r="B38" s="77"/>
      <c r="C38" s="94"/>
      <c r="D38" s="94"/>
      <c r="E38" s="93" t="s">
        <v>29</v>
      </c>
      <c r="F38" s="295" t="s">
        <v>30</v>
      </c>
      <c r="G38" s="295"/>
      <c r="H38" s="295"/>
      <c r="I38" s="295"/>
      <c r="J38" s="295"/>
      <c r="K38" s="295"/>
      <c r="L38" s="295"/>
      <c r="M38" s="295"/>
      <c r="N38" s="295"/>
      <c r="O38" s="20"/>
      <c r="P38" s="20"/>
      <c r="Q38" s="20"/>
      <c r="R38" s="20"/>
      <c r="S38" s="20"/>
      <c r="T38" s="20"/>
      <c r="U38" s="20"/>
      <c r="V38" s="20"/>
      <c r="W38" s="20"/>
      <c r="X38" s="20"/>
      <c r="Y38" s="20"/>
      <c r="Z38" s="20"/>
    </row>
    <row r="39" spans="1:37" ht="13.5" customHeight="1">
      <c r="A39" s="20"/>
      <c r="B39" s="276"/>
      <c r="C39" s="276"/>
      <c r="D39" s="276"/>
      <c r="E39" s="276"/>
      <c r="F39" s="295"/>
      <c r="G39" s="295"/>
      <c r="H39" s="295"/>
      <c r="I39" s="295"/>
      <c r="J39" s="295"/>
      <c r="K39" s="295"/>
      <c r="L39" s="295"/>
      <c r="M39" s="295"/>
      <c r="N39" s="295"/>
      <c r="O39" s="20"/>
      <c r="P39" s="20"/>
      <c r="Q39" s="20"/>
      <c r="R39" s="20"/>
      <c r="S39" s="20"/>
      <c r="T39" s="20"/>
      <c r="U39" s="20"/>
      <c r="V39" s="20"/>
      <c r="W39" s="20"/>
      <c r="X39" s="20"/>
      <c r="Y39" s="20"/>
      <c r="Z39" s="20"/>
    </row>
    <row r="40" spans="1:37" ht="13.5" customHeight="1">
      <c r="A40" s="20"/>
      <c r="B40" s="77"/>
      <c r="C40" s="94"/>
      <c r="D40" s="20"/>
      <c r="E40" s="94" t="s">
        <v>31</v>
      </c>
      <c r="F40" s="295" t="s">
        <v>32</v>
      </c>
      <c r="G40" s="295"/>
      <c r="H40" s="295"/>
      <c r="I40" s="295"/>
      <c r="J40" s="295"/>
      <c r="K40" s="295"/>
      <c r="L40" s="295"/>
      <c r="M40" s="295"/>
      <c r="N40" s="295"/>
      <c r="O40" s="20"/>
      <c r="P40" s="20"/>
      <c r="Q40" s="20"/>
      <c r="R40" s="20"/>
      <c r="S40" s="20"/>
      <c r="T40" s="20"/>
      <c r="U40" s="20"/>
      <c r="V40" s="20"/>
      <c r="W40" s="20"/>
      <c r="X40" s="20"/>
      <c r="Y40" s="20"/>
      <c r="Z40" s="20"/>
    </row>
    <row r="41" spans="1:37" ht="13.5" customHeight="1">
      <c r="A41" s="20"/>
      <c r="F41" s="295"/>
      <c r="G41" s="295"/>
      <c r="H41" s="295"/>
      <c r="I41" s="295"/>
      <c r="J41" s="295"/>
      <c r="K41" s="295"/>
      <c r="L41" s="295"/>
      <c r="M41" s="295"/>
      <c r="N41" s="295"/>
      <c r="O41" s="20"/>
      <c r="P41" s="20"/>
      <c r="Q41" s="20"/>
      <c r="R41" s="20"/>
      <c r="S41" s="20"/>
      <c r="T41" s="20"/>
      <c r="U41" s="20"/>
      <c r="V41" s="20"/>
      <c r="W41" s="20"/>
      <c r="X41" s="20"/>
      <c r="Y41" s="20"/>
      <c r="Z41" s="20"/>
    </row>
    <row r="42" spans="1:37" ht="17.25" customHeight="1">
      <c r="A42" s="16"/>
      <c r="B42" s="92" t="s">
        <v>33</v>
      </c>
      <c r="C42" s="16"/>
      <c r="D42" s="16"/>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row>
    <row r="43" spans="1:37" ht="13.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37" ht="13.5" customHeight="1">
      <c r="A44" s="20"/>
      <c r="B44" s="79" t="s">
        <v>34</v>
      </c>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37" ht="27.75" customHeight="1">
      <c r="A45" s="20"/>
      <c r="B45" s="292" t="s">
        <v>35</v>
      </c>
      <c r="C45" s="292"/>
      <c r="D45" s="292"/>
      <c r="E45" s="292"/>
      <c r="F45" s="292"/>
      <c r="G45" s="292"/>
      <c r="H45" s="292"/>
      <c r="I45" s="292"/>
      <c r="J45" s="292"/>
      <c r="K45" s="292"/>
      <c r="L45" s="292"/>
      <c r="M45" s="292"/>
      <c r="N45" s="292"/>
      <c r="O45" s="20"/>
      <c r="P45" s="20"/>
      <c r="Q45" s="20"/>
      <c r="R45" s="20"/>
      <c r="S45" s="20"/>
      <c r="T45" s="20"/>
      <c r="U45" s="20"/>
      <c r="V45" s="20"/>
      <c r="W45" s="20"/>
      <c r="X45" s="20"/>
      <c r="Y45" s="20"/>
      <c r="Z45" s="20"/>
    </row>
    <row r="46" spans="1:37" ht="13.5" customHeight="1">
      <c r="A46" s="20"/>
      <c r="B46" s="276"/>
      <c r="C46" s="276"/>
      <c r="D46" s="276"/>
      <c r="E46" s="276"/>
      <c r="F46" s="276"/>
      <c r="G46" s="276"/>
      <c r="H46" s="276"/>
      <c r="I46" s="276"/>
      <c r="J46" s="276"/>
      <c r="K46" s="276"/>
      <c r="L46" s="276"/>
      <c r="M46" s="276"/>
      <c r="N46" s="276"/>
      <c r="O46" s="20"/>
      <c r="P46" s="20"/>
      <c r="Q46" s="20"/>
      <c r="R46" s="20"/>
      <c r="S46" s="20"/>
      <c r="T46" s="20"/>
      <c r="U46" s="20"/>
      <c r="V46" s="20"/>
      <c r="W46" s="20"/>
      <c r="X46" s="20"/>
      <c r="Y46" s="20"/>
      <c r="Z46" s="20"/>
    </row>
    <row r="47" spans="1:37" ht="13.5" customHeight="1">
      <c r="A47" s="20"/>
      <c r="B47" s="79" t="s">
        <v>36</v>
      </c>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37" s="242" customFormat="1" ht="30.75" customHeight="1">
      <c r="B48" s="292" t="s">
        <v>37</v>
      </c>
      <c r="C48" s="292"/>
      <c r="D48" s="292"/>
      <c r="E48" s="292"/>
      <c r="F48" s="292"/>
      <c r="G48" s="292"/>
      <c r="H48" s="292"/>
      <c r="I48" s="292"/>
      <c r="J48" s="292"/>
      <c r="K48" s="292"/>
      <c r="L48" s="292"/>
      <c r="M48" s="292"/>
      <c r="N48" s="292"/>
    </row>
    <row r="49" spans="1:26" ht="13.5" customHeight="1">
      <c r="A49" s="20"/>
      <c r="B49" s="276"/>
      <c r="C49" s="276"/>
      <c r="D49" s="276"/>
      <c r="E49" s="276"/>
      <c r="F49" s="276"/>
      <c r="G49" s="276"/>
      <c r="H49" s="276"/>
      <c r="I49" s="276"/>
      <c r="J49" s="276"/>
      <c r="K49" s="276"/>
      <c r="L49" s="276"/>
      <c r="M49" s="276"/>
      <c r="N49" s="276"/>
      <c r="O49" s="20"/>
      <c r="P49" s="20"/>
      <c r="Q49" s="20"/>
      <c r="R49" s="20"/>
      <c r="S49" s="20"/>
      <c r="T49" s="20"/>
      <c r="U49" s="20"/>
      <c r="V49" s="20"/>
      <c r="W49" s="20"/>
      <c r="X49" s="20"/>
      <c r="Y49" s="20"/>
      <c r="Z49" s="20"/>
    </row>
    <row r="50" spans="1:26" ht="13.5" customHeight="1">
      <c r="A50" s="20"/>
      <c r="B50" s="79" t="s">
        <v>38</v>
      </c>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3.5" customHeight="1">
      <c r="A51" s="20"/>
      <c r="B51" s="294" t="s">
        <v>39</v>
      </c>
      <c r="C51" s="294"/>
      <c r="D51" s="294"/>
      <c r="E51" s="294"/>
      <c r="F51" s="294"/>
      <c r="G51" s="294"/>
      <c r="H51" s="294"/>
      <c r="I51" s="294"/>
      <c r="J51" s="294"/>
      <c r="K51" s="294"/>
      <c r="L51" s="294"/>
      <c r="M51" s="294"/>
      <c r="N51" s="294"/>
      <c r="O51" s="20"/>
      <c r="P51" s="20"/>
      <c r="Q51" s="20"/>
      <c r="R51" s="20"/>
      <c r="S51" s="20"/>
      <c r="T51" s="20"/>
      <c r="U51" s="20"/>
      <c r="V51" s="20"/>
      <c r="W51" s="20"/>
      <c r="X51" s="20"/>
      <c r="Y51" s="20"/>
      <c r="Z51" s="20"/>
    </row>
    <row r="52" spans="1:26" ht="13.5" customHeight="1">
      <c r="A52" s="20"/>
      <c r="B52" s="16"/>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3.5" customHeight="1">
      <c r="A53" s="20"/>
      <c r="B53" s="79" t="s">
        <v>40</v>
      </c>
      <c r="C53" s="20"/>
      <c r="D53" s="20"/>
      <c r="E53" s="20"/>
      <c r="F53" s="20"/>
      <c r="G53" s="20"/>
      <c r="H53" s="20"/>
      <c r="I53" s="79"/>
      <c r="J53" s="20"/>
      <c r="K53" s="20"/>
      <c r="L53" s="20"/>
      <c r="M53" s="20"/>
      <c r="N53" s="20"/>
      <c r="O53" s="20"/>
      <c r="P53" s="20"/>
      <c r="Q53" s="20"/>
      <c r="R53" s="20"/>
      <c r="S53" s="20"/>
      <c r="T53" s="20"/>
      <c r="U53" s="20"/>
      <c r="V53" s="20"/>
      <c r="W53" s="20"/>
      <c r="X53" s="20"/>
      <c r="Y53" s="20"/>
      <c r="Z53" s="20"/>
    </row>
    <row r="54" spans="1:26" ht="13.5" customHeight="1">
      <c r="A54" s="20"/>
      <c r="B54" s="294" t="s">
        <v>41</v>
      </c>
      <c r="C54" s="294"/>
      <c r="D54" s="294"/>
      <c r="E54" s="294"/>
      <c r="F54" s="294"/>
      <c r="G54" s="294"/>
      <c r="H54" s="294"/>
      <c r="I54" s="294"/>
      <c r="J54" s="294"/>
      <c r="K54" s="294"/>
      <c r="L54" s="294"/>
      <c r="M54" s="294"/>
      <c r="N54" s="294"/>
      <c r="O54" s="20"/>
      <c r="P54" s="20"/>
      <c r="Q54" s="20"/>
      <c r="R54" s="20"/>
      <c r="S54" s="20"/>
      <c r="T54" s="20"/>
      <c r="U54" s="20"/>
      <c r="V54" s="20"/>
      <c r="W54" s="20"/>
      <c r="X54" s="20"/>
      <c r="Y54" s="20"/>
      <c r="Z54" s="20"/>
    </row>
    <row r="55" spans="1:26" ht="13.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3.5" customHeight="1">
      <c r="A56" s="20"/>
      <c r="B56" s="79" t="s">
        <v>42</v>
      </c>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41.25" customHeight="1">
      <c r="A57" s="20"/>
      <c r="B57" s="292" t="s">
        <v>43</v>
      </c>
      <c r="C57" s="292"/>
      <c r="D57" s="292"/>
      <c r="E57" s="292"/>
      <c r="F57" s="292"/>
      <c r="G57" s="292"/>
      <c r="H57" s="292"/>
      <c r="I57" s="292"/>
      <c r="J57" s="292"/>
      <c r="K57" s="292"/>
      <c r="L57" s="292"/>
      <c r="M57" s="292"/>
      <c r="N57" s="292"/>
      <c r="O57" s="20"/>
      <c r="P57" s="20"/>
      <c r="Q57" s="20"/>
      <c r="R57" s="20"/>
      <c r="S57" s="20"/>
      <c r="T57" s="20"/>
      <c r="U57" s="20"/>
      <c r="V57" s="20"/>
      <c r="W57" s="20"/>
      <c r="X57" s="20"/>
      <c r="Y57" s="20"/>
      <c r="Z57" s="20"/>
    </row>
    <row r="58" spans="1:26" ht="13.5" customHeight="1">
      <c r="A58" s="20"/>
      <c r="B58" s="276"/>
      <c r="C58" s="276"/>
      <c r="D58" s="276"/>
      <c r="E58" s="276"/>
      <c r="F58" s="276"/>
      <c r="G58" s="276"/>
      <c r="H58" s="276"/>
      <c r="I58" s="276"/>
      <c r="J58" s="276"/>
      <c r="K58" s="276"/>
      <c r="L58" s="276"/>
      <c r="M58" s="276"/>
      <c r="N58" s="276"/>
      <c r="O58" s="20"/>
      <c r="P58" s="20"/>
      <c r="Q58" s="20"/>
      <c r="R58" s="20"/>
      <c r="S58" s="20"/>
      <c r="T58" s="20"/>
      <c r="U58" s="20"/>
      <c r="V58" s="20"/>
      <c r="W58" s="20"/>
      <c r="X58" s="20"/>
      <c r="Y58" s="20"/>
      <c r="Z58" s="20"/>
    </row>
    <row r="59" spans="1:26" ht="13.5" customHeight="1">
      <c r="A59" s="20"/>
      <c r="B59" s="96" t="s">
        <v>44</v>
      </c>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3.5" customHeight="1">
      <c r="A60" s="20"/>
      <c r="B60" s="78" t="s">
        <v>45</v>
      </c>
      <c r="C60" s="277"/>
      <c r="D60" s="277"/>
      <c r="E60" s="277"/>
      <c r="F60" s="277"/>
      <c r="G60" s="277"/>
      <c r="H60" s="277"/>
      <c r="I60" s="277"/>
      <c r="J60" s="277"/>
      <c r="K60" s="277"/>
      <c r="L60" s="277"/>
      <c r="M60" s="277"/>
      <c r="N60" s="277"/>
      <c r="O60" s="20"/>
      <c r="P60" s="20"/>
      <c r="Q60" s="20"/>
      <c r="R60" s="20"/>
      <c r="S60" s="20"/>
      <c r="T60" s="20"/>
      <c r="U60" s="20"/>
      <c r="V60" s="20"/>
      <c r="W60" s="20"/>
      <c r="X60" s="20"/>
      <c r="Y60" s="20"/>
      <c r="Z60" s="20"/>
    </row>
    <row r="61" spans="1:26" ht="89.25" customHeight="1">
      <c r="A61" s="20"/>
      <c r="B61" s="292" t="s">
        <v>46</v>
      </c>
      <c r="C61" s="292"/>
      <c r="D61" s="292"/>
      <c r="E61" s="292"/>
      <c r="F61" s="292"/>
      <c r="G61" s="292"/>
      <c r="H61" s="292"/>
      <c r="I61" s="292"/>
      <c r="J61" s="292"/>
      <c r="K61" s="292"/>
      <c r="L61" s="292"/>
      <c r="M61" s="292"/>
      <c r="N61" s="292"/>
      <c r="O61" s="20"/>
      <c r="P61" s="20"/>
      <c r="Q61" s="20"/>
      <c r="R61" s="20"/>
      <c r="S61" s="20"/>
      <c r="T61" s="20"/>
      <c r="U61" s="20"/>
      <c r="V61" s="20"/>
      <c r="W61" s="20"/>
      <c r="X61" s="20"/>
      <c r="Y61" s="20"/>
      <c r="Z61" s="20"/>
    </row>
    <row r="62" spans="1:26" ht="13.5" customHeight="1">
      <c r="A62" s="20"/>
      <c r="B62" s="79" t="s">
        <v>47</v>
      </c>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3.5" customHeight="1">
      <c r="A63" s="20"/>
      <c r="B63" s="294" t="s">
        <v>48</v>
      </c>
      <c r="C63" s="294"/>
      <c r="D63" s="294"/>
      <c r="E63" s="294"/>
      <c r="F63" s="294"/>
      <c r="G63" s="294"/>
      <c r="H63" s="294"/>
      <c r="I63" s="294"/>
      <c r="J63" s="294"/>
      <c r="K63" s="294"/>
      <c r="L63" s="294"/>
      <c r="M63" s="294"/>
      <c r="N63" s="294"/>
      <c r="O63" s="20"/>
      <c r="P63" s="20"/>
      <c r="Q63" s="20"/>
      <c r="R63" s="20"/>
      <c r="S63" s="20"/>
      <c r="T63" s="20"/>
      <c r="U63" s="20"/>
      <c r="V63" s="20"/>
      <c r="W63" s="20"/>
      <c r="X63" s="20"/>
      <c r="Y63" s="20"/>
      <c r="Z63" s="20"/>
    </row>
    <row r="64" spans="1:26" ht="13.5" customHeight="1">
      <c r="A64" s="20"/>
      <c r="B64" s="16"/>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3.5" customHeight="1">
      <c r="A65" s="20"/>
      <c r="B65" s="79" t="s">
        <v>49</v>
      </c>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3.5" customHeight="1">
      <c r="A66" s="20"/>
      <c r="B66" s="292" t="s">
        <v>50</v>
      </c>
      <c r="C66" s="292"/>
      <c r="D66" s="292"/>
      <c r="E66" s="292"/>
      <c r="F66" s="292"/>
      <c r="G66" s="292"/>
      <c r="H66" s="292"/>
      <c r="I66" s="292"/>
      <c r="J66" s="292"/>
      <c r="K66" s="292"/>
      <c r="L66" s="292"/>
      <c r="M66" s="292"/>
      <c r="N66" s="292"/>
      <c r="O66" s="20"/>
      <c r="P66" s="20"/>
      <c r="Q66" s="20"/>
      <c r="R66" s="20"/>
      <c r="S66" s="20"/>
      <c r="T66" s="20"/>
      <c r="U66" s="20"/>
      <c r="V66" s="20"/>
      <c r="W66" s="20"/>
      <c r="X66" s="20"/>
      <c r="Y66" s="20"/>
      <c r="Z66" s="20"/>
    </row>
    <row r="67" spans="1:26" ht="6.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s="199" customFormat="1" ht="13.5" customHeight="1">
      <c r="A68" s="16"/>
      <c r="B68" s="95" t="s">
        <v>51</v>
      </c>
      <c r="C68" s="20"/>
      <c r="D68" s="20"/>
      <c r="E68" s="20"/>
      <c r="F68" s="20"/>
      <c r="G68" s="20"/>
      <c r="H68" s="20"/>
      <c r="I68" s="20"/>
      <c r="J68" s="20"/>
      <c r="K68" s="20"/>
      <c r="L68" s="20"/>
      <c r="M68" s="20"/>
      <c r="N68" s="20"/>
      <c r="O68" s="16"/>
      <c r="P68" s="16"/>
      <c r="Q68" s="16"/>
      <c r="R68" s="16"/>
      <c r="S68" s="16"/>
      <c r="T68" s="16"/>
      <c r="U68" s="16"/>
      <c r="V68" s="16"/>
      <c r="W68" s="16"/>
      <c r="X68" s="16"/>
      <c r="Y68" s="16"/>
      <c r="Z68" s="16"/>
    </row>
    <row r="69" spans="1:26" ht="84" customHeight="1">
      <c r="A69" s="20"/>
      <c r="B69" s="292" t="s">
        <v>52</v>
      </c>
      <c r="C69" s="292"/>
      <c r="D69" s="292"/>
      <c r="E69" s="292"/>
      <c r="F69" s="292"/>
      <c r="G69" s="292"/>
      <c r="H69" s="292"/>
      <c r="I69" s="292"/>
      <c r="J69" s="292"/>
      <c r="K69" s="292"/>
      <c r="L69" s="292"/>
      <c r="M69" s="292"/>
      <c r="N69" s="292"/>
      <c r="O69" s="20"/>
      <c r="P69" s="20"/>
      <c r="Q69" s="20"/>
      <c r="R69" s="20"/>
      <c r="S69" s="20"/>
      <c r="T69" s="20"/>
      <c r="U69" s="20"/>
      <c r="V69" s="20"/>
      <c r="W69" s="20"/>
      <c r="X69" s="20"/>
      <c r="Y69" s="20"/>
      <c r="Z69" s="20"/>
    </row>
    <row r="70" spans="1:26" s="199" customFormat="1" ht="13.5" customHeight="1">
      <c r="A70" s="16"/>
      <c r="B70" s="95" t="s">
        <v>53</v>
      </c>
      <c r="C70" s="20"/>
      <c r="D70" s="20"/>
      <c r="E70" s="20"/>
      <c r="F70" s="20"/>
      <c r="G70" s="20"/>
      <c r="H70" s="20"/>
      <c r="I70" s="20"/>
      <c r="J70" s="20"/>
      <c r="K70" s="20"/>
      <c r="L70" s="20"/>
      <c r="M70" s="20"/>
      <c r="N70" s="20"/>
      <c r="O70" s="16"/>
      <c r="P70" s="16"/>
      <c r="Q70" s="16"/>
      <c r="R70" s="16"/>
      <c r="S70" s="16"/>
      <c r="T70" s="16"/>
      <c r="U70" s="16"/>
      <c r="V70" s="16"/>
      <c r="W70" s="16"/>
      <c r="X70" s="16"/>
      <c r="Y70" s="16"/>
      <c r="Z70" s="16"/>
    </row>
    <row r="71" spans="1:26" ht="44.25" customHeight="1">
      <c r="A71" s="20"/>
      <c r="B71" s="295" t="s">
        <v>54</v>
      </c>
      <c r="C71" s="295"/>
      <c r="D71" s="295"/>
      <c r="E71" s="295"/>
      <c r="F71" s="295"/>
      <c r="G71" s="295"/>
      <c r="H71" s="295"/>
      <c r="I71" s="295"/>
      <c r="J71" s="295"/>
      <c r="K71" s="295"/>
      <c r="L71" s="295"/>
      <c r="M71" s="295"/>
      <c r="N71" s="295"/>
      <c r="O71" s="20"/>
      <c r="P71" s="20"/>
      <c r="Q71" s="20"/>
      <c r="R71" s="20"/>
      <c r="S71" s="20"/>
      <c r="T71" s="20"/>
      <c r="U71" s="20"/>
      <c r="V71" s="20"/>
      <c r="W71" s="20"/>
      <c r="X71" s="20"/>
      <c r="Y71" s="20"/>
      <c r="Z71" s="20"/>
    </row>
    <row r="72" spans="1:26" ht="3.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2.75" customHeight="1">
      <c r="A73" s="20"/>
      <c r="B73" s="95" t="s">
        <v>55</v>
      </c>
      <c r="C73" s="276"/>
      <c r="D73" s="276"/>
      <c r="E73" s="276"/>
      <c r="F73" s="276"/>
      <c r="G73" s="276"/>
      <c r="H73" s="276"/>
      <c r="I73" s="276"/>
      <c r="J73" s="276"/>
      <c r="K73" s="276"/>
      <c r="L73" s="276"/>
      <c r="M73" s="276"/>
      <c r="N73" s="276"/>
      <c r="O73" s="20"/>
      <c r="P73" s="20"/>
      <c r="Q73" s="20"/>
      <c r="R73" s="20"/>
      <c r="S73" s="20"/>
      <c r="T73" s="20"/>
      <c r="U73" s="20"/>
      <c r="V73" s="20"/>
      <c r="W73" s="20"/>
      <c r="X73" s="20"/>
      <c r="Y73" s="20"/>
      <c r="Z73" s="20"/>
    </row>
    <row r="74" spans="1:26" ht="27" customHeight="1">
      <c r="A74" s="20"/>
      <c r="B74" s="294" t="s">
        <v>56</v>
      </c>
      <c r="C74" s="294"/>
      <c r="D74" s="294"/>
      <c r="E74" s="294"/>
      <c r="F74" s="294"/>
      <c r="G74" s="294"/>
      <c r="H74" s="294"/>
      <c r="I74" s="294"/>
      <c r="J74" s="294"/>
      <c r="K74" s="294"/>
      <c r="L74" s="294"/>
      <c r="M74" s="294"/>
      <c r="N74" s="294"/>
      <c r="O74" s="20"/>
      <c r="P74" s="20"/>
      <c r="Q74" s="20"/>
      <c r="R74" s="20"/>
      <c r="S74" s="20"/>
      <c r="T74" s="20"/>
      <c r="U74" s="20"/>
      <c r="V74" s="20"/>
      <c r="W74" s="20"/>
      <c r="X74" s="20"/>
      <c r="Y74" s="20"/>
      <c r="Z74" s="20"/>
    </row>
    <row r="75" spans="1:26" ht="16.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8" customHeight="1">
      <c r="B76" s="95" t="s">
        <v>57</v>
      </c>
    </row>
    <row r="77" spans="1:26" ht="15.75" customHeight="1">
      <c r="A77" s="20"/>
      <c r="B77" s="294" t="s">
        <v>58</v>
      </c>
      <c r="C77" s="294"/>
      <c r="D77" s="294"/>
      <c r="E77" s="294"/>
      <c r="F77" s="294"/>
      <c r="G77" s="294"/>
      <c r="H77" s="294"/>
      <c r="I77" s="294"/>
      <c r="J77" s="294"/>
      <c r="K77" s="294"/>
      <c r="L77" s="294"/>
      <c r="M77" s="294"/>
      <c r="N77" s="294"/>
      <c r="O77" s="20"/>
      <c r="P77" s="20"/>
      <c r="Q77" s="20"/>
      <c r="R77" s="20"/>
      <c r="S77" s="20"/>
      <c r="T77" s="20"/>
      <c r="U77" s="20"/>
      <c r="V77" s="20"/>
      <c r="W77" s="20"/>
      <c r="X77" s="20"/>
      <c r="Y77" s="20"/>
      <c r="Z77" s="20"/>
    </row>
    <row r="78" spans="1:26" ht="15" customHeight="1">
      <c r="A78" s="20"/>
      <c r="B78" s="276"/>
      <c r="C78" s="276"/>
      <c r="D78" s="276"/>
      <c r="E78" s="276"/>
      <c r="F78" s="276"/>
      <c r="G78" s="276"/>
      <c r="H78" s="276"/>
      <c r="I78" s="276"/>
      <c r="J78" s="276"/>
      <c r="K78" s="276"/>
      <c r="L78" s="276"/>
      <c r="M78" s="276"/>
      <c r="N78" s="276"/>
      <c r="O78" s="20"/>
      <c r="P78" s="20"/>
      <c r="Q78" s="20"/>
      <c r="R78" s="20"/>
      <c r="S78" s="20"/>
      <c r="T78" s="20"/>
      <c r="U78" s="20"/>
      <c r="V78" s="20"/>
      <c r="W78" s="20"/>
      <c r="X78" s="20"/>
      <c r="Y78" s="20"/>
      <c r="Z78" s="20"/>
    </row>
    <row r="79" spans="1:26" ht="18" customHeight="1">
      <c r="A79" s="20"/>
      <c r="B79" s="243" t="s">
        <v>59</v>
      </c>
      <c r="C79" s="276"/>
      <c r="D79" s="276"/>
      <c r="E79" s="276"/>
      <c r="F79" s="276"/>
      <c r="G79" s="276"/>
      <c r="H79" s="276"/>
      <c r="I79" s="276"/>
      <c r="J79" s="276"/>
      <c r="K79" s="276"/>
      <c r="L79" s="276"/>
      <c r="M79" s="276"/>
      <c r="N79" s="276"/>
      <c r="O79" s="20"/>
      <c r="P79" s="20"/>
      <c r="Q79" s="20"/>
      <c r="R79" s="20"/>
      <c r="S79" s="20"/>
      <c r="T79" s="20"/>
      <c r="U79" s="20"/>
      <c r="V79" s="20"/>
      <c r="W79" s="20"/>
      <c r="X79" s="20"/>
      <c r="Y79" s="20"/>
      <c r="Z79" s="20"/>
    </row>
    <row r="80" spans="1:26" ht="13.5" customHeight="1">
      <c r="A80" s="20"/>
      <c r="B80" s="20" t="s">
        <v>60</v>
      </c>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3.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3.5" customHeight="1">
      <c r="A82" s="20"/>
      <c r="B82" s="79" t="s">
        <v>61</v>
      </c>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3.5" customHeight="1">
      <c r="A83" s="20"/>
      <c r="B83" s="20" t="s">
        <v>62</v>
      </c>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33.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4.25" customHeight="1">
      <c r="A85" s="20"/>
      <c r="B85" s="100" t="s">
        <v>63</v>
      </c>
      <c r="C85" s="278"/>
      <c r="D85" s="278"/>
      <c r="E85" s="278"/>
      <c r="F85" s="278"/>
      <c r="G85" s="278"/>
      <c r="H85" s="278"/>
      <c r="I85" s="278"/>
      <c r="J85" s="278"/>
      <c r="K85" s="278"/>
      <c r="L85" s="278"/>
      <c r="M85" s="278"/>
      <c r="N85" s="278"/>
      <c r="O85" s="278"/>
      <c r="P85" s="278"/>
      <c r="Q85" s="278"/>
      <c r="R85" s="278"/>
      <c r="S85" s="278"/>
      <c r="T85" s="278"/>
      <c r="U85" s="278"/>
      <c r="V85" s="278"/>
      <c r="W85" s="278"/>
      <c r="X85" s="20"/>
      <c r="Y85" s="20"/>
      <c r="Z85" s="20"/>
    </row>
    <row r="86" spans="1:26" s="245" customFormat="1" ht="14.25" customHeight="1">
      <c r="A86" s="244"/>
      <c r="B86" s="300"/>
      <c r="C86" s="300"/>
      <c r="D86" s="300"/>
      <c r="E86" s="300"/>
      <c r="F86" s="300"/>
      <c r="G86" s="300"/>
      <c r="H86" s="300"/>
      <c r="I86" s="300"/>
      <c r="J86" s="300"/>
      <c r="K86" s="300"/>
      <c r="L86" s="300"/>
      <c r="M86" s="300"/>
      <c r="N86" s="300"/>
      <c r="O86" s="278"/>
      <c r="P86" s="278"/>
      <c r="Q86" s="278"/>
      <c r="R86" s="278"/>
      <c r="S86" s="278"/>
      <c r="T86" s="278"/>
      <c r="U86" s="278"/>
      <c r="V86" s="278"/>
      <c r="W86" s="278"/>
      <c r="X86" s="244"/>
      <c r="Y86" s="244"/>
      <c r="Z86" s="244"/>
    </row>
    <row r="87" spans="1:26" s="245" customFormat="1" ht="14.25" customHeight="1">
      <c r="A87" s="244"/>
      <c r="B87" s="97" t="s">
        <v>64</v>
      </c>
      <c r="C87" s="278"/>
      <c r="D87" s="278"/>
      <c r="E87" s="278"/>
      <c r="F87" s="278"/>
      <c r="G87" s="278"/>
      <c r="H87" s="278"/>
      <c r="I87" s="278"/>
      <c r="J87" s="278"/>
      <c r="K87" s="278"/>
      <c r="L87" s="278"/>
      <c r="M87" s="278"/>
      <c r="N87" s="278"/>
      <c r="O87" s="278"/>
      <c r="P87" s="278"/>
      <c r="Q87" s="278"/>
      <c r="R87" s="278"/>
      <c r="S87" s="278"/>
      <c r="T87" s="278"/>
      <c r="U87" s="278"/>
      <c r="V87" s="278"/>
      <c r="W87" s="278"/>
      <c r="X87" s="244"/>
      <c r="Y87" s="244"/>
      <c r="Z87" s="244"/>
    </row>
    <row r="88" spans="1:26" s="245" customFormat="1" ht="14.25" customHeight="1">
      <c r="A88" s="244"/>
      <c r="B88" s="98" t="s">
        <v>65</v>
      </c>
      <c r="C88" s="278"/>
      <c r="D88" s="278"/>
      <c r="E88" s="278"/>
      <c r="F88" s="278"/>
      <c r="G88" s="278"/>
      <c r="H88" s="278"/>
      <c r="I88" s="278"/>
      <c r="J88" s="278"/>
      <c r="K88" s="278"/>
      <c r="L88" s="278"/>
      <c r="M88" s="278"/>
      <c r="N88" s="278"/>
      <c r="O88" s="278"/>
      <c r="P88" s="278"/>
      <c r="Q88" s="278"/>
      <c r="R88" s="278"/>
      <c r="S88" s="278"/>
      <c r="T88" s="278"/>
      <c r="U88" s="278"/>
      <c r="V88" s="278"/>
      <c r="W88" s="278"/>
      <c r="X88" s="244"/>
      <c r="Y88" s="244"/>
      <c r="Z88" s="244"/>
    </row>
    <row r="89" spans="1:26" s="245" customFormat="1" ht="32.25" customHeight="1">
      <c r="A89" s="244"/>
      <c r="B89" s="300" t="s">
        <v>66</v>
      </c>
      <c r="C89" s="300"/>
      <c r="D89" s="300"/>
      <c r="E89" s="300"/>
      <c r="F89" s="300"/>
      <c r="G89" s="300"/>
      <c r="H89" s="300"/>
      <c r="I89" s="300"/>
      <c r="J89" s="300"/>
      <c r="K89" s="300"/>
      <c r="L89" s="300"/>
      <c r="M89" s="300"/>
      <c r="N89" s="300"/>
      <c r="O89" s="278"/>
      <c r="P89" s="278"/>
      <c r="Q89" s="278"/>
      <c r="R89" s="278"/>
      <c r="S89" s="278"/>
      <c r="T89" s="278"/>
      <c r="U89" s="278"/>
      <c r="V89" s="278"/>
      <c r="W89" s="278"/>
      <c r="X89" s="244"/>
      <c r="Y89" s="244"/>
      <c r="Z89" s="244"/>
    </row>
    <row r="90" spans="1:26" s="245" customFormat="1" ht="8.25" customHeight="1">
      <c r="A90" s="244"/>
      <c r="B90" s="280"/>
      <c r="C90" s="280"/>
      <c r="D90" s="280"/>
      <c r="E90" s="280"/>
      <c r="F90" s="280"/>
      <c r="G90" s="280"/>
      <c r="H90" s="280"/>
      <c r="I90" s="280"/>
      <c r="J90" s="280"/>
      <c r="K90" s="280"/>
      <c r="L90" s="280"/>
      <c r="M90" s="280"/>
      <c r="N90" s="280"/>
      <c r="O90" s="278"/>
      <c r="P90" s="278"/>
      <c r="Q90" s="278"/>
      <c r="R90" s="278"/>
      <c r="S90" s="278"/>
      <c r="T90" s="278"/>
      <c r="U90" s="278"/>
      <c r="V90" s="278"/>
      <c r="W90" s="278"/>
      <c r="X90" s="244"/>
      <c r="Y90" s="244"/>
      <c r="Z90" s="244"/>
    </row>
    <row r="91" spans="1:26" s="245" customFormat="1" ht="14.25" customHeight="1">
      <c r="A91" s="244"/>
      <c r="B91" s="98" t="s">
        <v>38</v>
      </c>
      <c r="C91" s="278"/>
      <c r="D91" s="278"/>
      <c r="E91" s="278"/>
      <c r="F91" s="278"/>
      <c r="G91" s="278"/>
      <c r="H91" s="278"/>
      <c r="I91" s="278"/>
      <c r="J91" s="278"/>
      <c r="K91" s="278"/>
      <c r="L91" s="278"/>
      <c r="M91" s="278"/>
      <c r="N91" s="278"/>
      <c r="O91" s="278"/>
      <c r="P91" s="278"/>
      <c r="Q91" s="278"/>
      <c r="R91" s="278"/>
      <c r="S91" s="278"/>
      <c r="T91" s="278"/>
      <c r="U91" s="278"/>
      <c r="V91" s="278"/>
      <c r="W91" s="278"/>
      <c r="X91" s="244"/>
      <c r="Y91" s="244"/>
      <c r="Z91" s="244"/>
    </row>
    <row r="92" spans="1:26" ht="13.5" customHeight="1">
      <c r="A92" s="20"/>
      <c r="B92" s="294" t="s">
        <v>67</v>
      </c>
      <c r="C92" s="294"/>
      <c r="D92" s="294"/>
      <c r="E92" s="294"/>
      <c r="F92" s="294"/>
      <c r="G92" s="294"/>
      <c r="H92" s="294"/>
      <c r="I92" s="294"/>
      <c r="J92" s="294"/>
      <c r="K92" s="294"/>
      <c r="L92" s="294"/>
      <c r="M92" s="294"/>
      <c r="N92" s="294"/>
      <c r="O92" s="20"/>
      <c r="P92" s="20"/>
      <c r="Q92" s="20"/>
      <c r="R92" s="20"/>
      <c r="S92" s="20"/>
      <c r="T92" s="20"/>
      <c r="U92" s="20"/>
      <c r="V92" s="20"/>
      <c r="W92" s="20"/>
      <c r="X92" s="20"/>
      <c r="Y92" s="20"/>
      <c r="Z92" s="20"/>
    </row>
    <row r="93" spans="1:26" ht="13.5" customHeight="1">
      <c r="A93" s="20"/>
      <c r="B93" s="276"/>
      <c r="C93" s="276"/>
      <c r="D93" s="276"/>
      <c r="E93" s="276"/>
      <c r="F93" s="276"/>
      <c r="G93" s="276"/>
      <c r="H93" s="276"/>
      <c r="I93" s="276"/>
      <c r="J93" s="276"/>
      <c r="K93" s="276"/>
      <c r="L93" s="276"/>
      <c r="M93" s="276"/>
      <c r="N93" s="276"/>
      <c r="O93" s="20"/>
      <c r="P93" s="20"/>
      <c r="Q93" s="20"/>
      <c r="R93" s="20"/>
      <c r="S93" s="20"/>
      <c r="T93" s="20"/>
      <c r="U93" s="20"/>
      <c r="V93" s="20"/>
      <c r="W93" s="20"/>
      <c r="X93" s="20"/>
      <c r="Y93" s="20"/>
      <c r="Z93" s="20"/>
    </row>
    <row r="94" spans="1:26" s="245" customFormat="1" ht="14.25" customHeight="1">
      <c r="A94" s="244"/>
      <c r="B94" s="98" t="s">
        <v>68</v>
      </c>
      <c r="C94" s="278"/>
      <c r="D94" s="278"/>
      <c r="E94" s="278"/>
      <c r="F94" s="278"/>
      <c r="G94" s="278"/>
      <c r="H94" s="278"/>
      <c r="I94" s="278"/>
      <c r="J94" s="278"/>
      <c r="K94" s="278"/>
      <c r="L94" s="278"/>
      <c r="M94" s="278"/>
      <c r="N94" s="278"/>
      <c r="O94" s="278"/>
      <c r="P94" s="278"/>
      <c r="Q94" s="278"/>
      <c r="R94" s="278"/>
      <c r="S94" s="278"/>
      <c r="T94" s="278"/>
      <c r="U94" s="278"/>
      <c r="V94" s="278"/>
      <c r="W94" s="278"/>
      <c r="X94" s="244"/>
      <c r="Y94" s="244"/>
      <c r="Z94" s="244"/>
    </row>
    <row r="95" spans="1:26" ht="27.75" customHeight="1">
      <c r="A95" s="20"/>
      <c r="B95" s="292" t="s">
        <v>69</v>
      </c>
      <c r="C95" s="292"/>
      <c r="D95" s="292"/>
      <c r="E95" s="292"/>
      <c r="F95" s="292"/>
      <c r="G95" s="292"/>
      <c r="H95" s="292"/>
      <c r="I95" s="292"/>
      <c r="J95" s="292"/>
      <c r="K95" s="292"/>
      <c r="L95" s="292"/>
      <c r="M95" s="292"/>
      <c r="N95" s="292"/>
      <c r="O95" s="20"/>
      <c r="P95" s="20"/>
      <c r="Q95" s="20"/>
      <c r="R95" s="20"/>
      <c r="S95" s="20"/>
      <c r="T95" s="20"/>
      <c r="U95" s="20"/>
      <c r="V95" s="20"/>
      <c r="W95" s="20"/>
      <c r="X95" s="20"/>
      <c r="Y95" s="20"/>
      <c r="Z95" s="20"/>
    </row>
    <row r="96" spans="1:26" ht="150" customHeight="1">
      <c r="A96" s="20"/>
      <c r="B96" s="301" t="s">
        <v>70</v>
      </c>
      <c r="C96" s="301"/>
      <c r="D96" s="301"/>
      <c r="E96" s="301"/>
      <c r="F96" s="301"/>
      <c r="G96" s="301"/>
      <c r="H96" s="301"/>
      <c r="I96" s="301"/>
      <c r="J96" s="301"/>
      <c r="K96" s="301"/>
      <c r="L96" s="301"/>
      <c r="M96" s="301"/>
      <c r="N96" s="301"/>
      <c r="O96" s="20"/>
      <c r="P96" s="20"/>
      <c r="Q96" s="20"/>
      <c r="R96" s="20"/>
      <c r="S96" s="20"/>
      <c r="T96" s="20"/>
      <c r="U96" s="20"/>
      <c r="V96" s="20"/>
      <c r="W96" s="20"/>
      <c r="X96" s="20"/>
      <c r="Y96" s="20"/>
      <c r="Z96" s="20"/>
    </row>
    <row r="97" spans="1:26" ht="13.5" customHeight="1">
      <c r="A97" s="20"/>
      <c r="B97" s="99" t="s">
        <v>71</v>
      </c>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48.75" customHeight="1">
      <c r="A98" s="20"/>
      <c r="B98" s="295" t="s">
        <v>72</v>
      </c>
      <c r="C98" s="295"/>
      <c r="D98" s="295"/>
      <c r="E98" s="295"/>
      <c r="F98" s="295"/>
      <c r="G98" s="295"/>
      <c r="H98" s="295"/>
      <c r="I98" s="295"/>
      <c r="J98" s="295"/>
      <c r="K98" s="295"/>
      <c r="L98" s="295"/>
      <c r="M98" s="295"/>
      <c r="N98" s="295"/>
      <c r="O98" s="20"/>
      <c r="P98" s="20"/>
      <c r="Q98" s="20"/>
      <c r="R98" s="20"/>
      <c r="S98" s="20"/>
      <c r="T98" s="20"/>
      <c r="U98" s="20"/>
      <c r="V98" s="20"/>
      <c r="W98" s="20"/>
      <c r="X98" s="20"/>
      <c r="Y98" s="20"/>
      <c r="Z98" s="20"/>
    </row>
    <row r="99" spans="1:26" ht="13.5" customHeight="1">
      <c r="A99" s="20"/>
      <c r="B99" s="99" t="s">
        <v>73</v>
      </c>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24.75" customHeight="1">
      <c r="A100" s="20"/>
      <c r="B100" s="292" t="s">
        <v>74</v>
      </c>
      <c r="C100" s="292"/>
      <c r="D100" s="292"/>
      <c r="E100" s="292"/>
      <c r="F100" s="292"/>
      <c r="G100" s="292"/>
      <c r="H100" s="292"/>
      <c r="I100" s="292"/>
      <c r="J100" s="292"/>
      <c r="K100" s="292"/>
      <c r="L100" s="292"/>
      <c r="M100" s="292"/>
      <c r="N100" s="292"/>
      <c r="O100" s="20"/>
      <c r="P100" s="20"/>
      <c r="Q100" s="20"/>
      <c r="R100" s="20"/>
      <c r="S100" s="20"/>
      <c r="T100" s="20"/>
      <c r="U100" s="20"/>
      <c r="V100" s="20"/>
      <c r="W100" s="20"/>
      <c r="X100" s="20"/>
      <c r="Y100" s="20"/>
      <c r="Z100" s="20"/>
    </row>
    <row r="101" spans="1:26" ht="13.5" customHeight="1">
      <c r="A101" s="20"/>
      <c r="B101" s="99" t="s">
        <v>75</v>
      </c>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22.5" customHeight="1">
      <c r="A102" s="20"/>
      <c r="B102" s="292" t="s">
        <v>76</v>
      </c>
      <c r="C102" s="292"/>
      <c r="D102" s="292"/>
      <c r="E102" s="292"/>
      <c r="F102" s="292"/>
      <c r="G102" s="292"/>
      <c r="H102" s="292"/>
      <c r="I102" s="292"/>
      <c r="J102" s="292"/>
      <c r="K102" s="292"/>
      <c r="L102" s="292"/>
      <c r="M102" s="292"/>
      <c r="N102" s="292"/>
      <c r="O102" s="20"/>
      <c r="P102" s="20"/>
      <c r="Q102" s="20"/>
      <c r="R102" s="20"/>
      <c r="S102" s="20"/>
      <c r="T102" s="20"/>
      <c r="U102" s="20"/>
      <c r="V102" s="20"/>
      <c r="W102" s="20"/>
      <c r="X102" s="20"/>
      <c r="Y102" s="20"/>
      <c r="Z102" s="20"/>
    </row>
    <row r="103" spans="1:26" ht="13.5" customHeight="1">
      <c r="A103" s="20"/>
      <c r="B103" s="99" t="s">
        <v>77</v>
      </c>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3.5" customHeight="1">
      <c r="A104" s="20"/>
      <c r="B104" s="293" t="s">
        <v>78</v>
      </c>
      <c r="C104" s="293"/>
      <c r="D104" s="293"/>
      <c r="E104" s="293"/>
      <c r="F104" s="293"/>
      <c r="G104" s="293"/>
      <c r="H104" s="293"/>
      <c r="I104" s="293"/>
      <c r="J104" s="293"/>
      <c r="K104" s="293"/>
      <c r="L104" s="293"/>
      <c r="M104" s="293"/>
      <c r="N104" s="293"/>
      <c r="O104" s="20"/>
      <c r="P104" s="20"/>
      <c r="Q104" s="20"/>
      <c r="R104" s="20"/>
      <c r="S104" s="20"/>
      <c r="T104" s="20"/>
      <c r="U104" s="20"/>
      <c r="V104" s="20"/>
      <c r="W104" s="20"/>
      <c r="X104" s="20"/>
      <c r="Y104" s="20"/>
      <c r="Z104" s="20"/>
    </row>
    <row r="105" spans="1:26" s="245" customFormat="1" ht="14.25" customHeight="1">
      <c r="A105" s="244"/>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44"/>
      <c r="Y105" s="244"/>
      <c r="Z105" s="244"/>
    </row>
    <row r="106" spans="1:26" s="245" customFormat="1" ht="14.25" customHeight="1">
      <c r="A106" s="244"/>
      <c r="B106" s="90" t="s">
        <v>79</v>
      </c>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44"/>
      <c r="Y106" s="244"/>
      <c r="Z106" s="244"/>
    </row>
    <row r="107" spans="1:26" ht="14.25" customHeight="1">
      <c r="A107" s="20"/>
      <c r="B107" s="80"/>
      <c r="C107" s="80"/>
      <c r="D107" s="80"/>
      <c r="E107" s="80"/>
      <c r="F107" s="80"/>
      <c r="G107" s="80"/>
      <c r="H107" s="80"/>
      <c r="I107" s="80"/>
      <c r="J107" s="80"/>
      <c r="K107" s="80"/>
      <c r="L107" s="80"/>
      <c r="M107" s="80"/>
      <c r="N107" s="80"/>
      <c r="O107" s="80"/>
      <c r="P107" s="80"/>
      <c r="Q107" s="80"/>
      <c r="R107" s="80"/>
      <c r="S107" s="80"/>
      <c r="T107" s="80"/>
      <c r="U107" s="80"/>
      <c r="V107" s="80"/>
      <c r="W107" s="80"/>
      <c r="X107" s="20"/>
      <c r="Y107" s="20"/>
      <c r="Z107" s="20"/>
    </row>
    <row r="108" spans="1:26" ht="14.25" customHeight="1">
      <c r="A108" s="20"/>
      <c r="B108" s="101" t="s">
        <v>34</v>
      </c>
      <c r="C108" s="80"/>
      <c r="D108" s="80"/>
      <c r="E108" s="80"/>
      <c r="F108" s="80"/>
      <c r="G108" s="80"/>
      <c r="H108" s="80"/>
      <c r="I108" s="80"/>
      <c r="J108" s="80"/>
      <c r="K108" s="80"/>
      <c r="L108" s="80"/>
      <c r="M108" s="80"/>
      <c r="N108" s="80"/>
      <c r="O108" s="80"/>
      <c r="P108" s="80"/>
      <c r="Q108" s="80"/>
      <c r="R108" s="80"/>
      <c r="S108" s="80"/>
      <c r="T108" s="80"/>
      <c r="U108" s="80"/>
      <c r="V108" s="80"/>
      <c r="W108" s="80"/>
      <c r="X108" s="20"/>
      <c r="Y108" s="20"/>
      <c r="Z108" s="20"/>
    </row>
    <row r="109" spans="1:26" ht="30" customHeight="1">
      <c r="A109" s="20"/>
      <c r="B109" s="299" t="s">
        <v>80</v>
      </c>
      <c r="C109" s="299"/>
      <c r="D109" s="299"/>
      <c r="E109" s="299"/>
      <c r="F109" s="299"/>
      <c r="G109" s="299"/>
      <c r="H109" s="299"/>
      <c r="I109" s="299"/>
      <c r="J109" s="299"/>
      <c r="K109" s="299"/>
      <c r="L109" s="299"/>
      <c r="M109" s="299"/>
      <c r="N109" s="299"/>
      <c r="O109" s="80"/>
      <c r="P109" s="80"/>
      <c r="Q109" s="80"/>
      <c r="R109" s="80"/>
      <c r="S109" s="80"/>
      <c r="T109" s="80"/>
      <c r="U109" s="80"/>
      <c r="V109" s="80"/>
      <c r="W109" s="80"/>
      <c r="X109" s="20"/>
      <c r="Y109" s="20"/>
      <c r="Z109" s="20"/>
    </row>
    <row r="110" spans="1:26" ht="12" customHeight="1">
      <c r="A110" s="20"/>
      <c r="B110" s="279"/>
      <c r="C110" s="279"/>
      <c r="D110" s="279"/>
      <c r="E110" s="279"/>
      <c r="F110" s="279"/>
      <c r="G110" s="279"/>
      <c r="H110" s="279"/>
      <c r="I110" s="279"/>
      <c r="J110" s="279"/>
      <c r="K110" s="279"/>
      <c r="L110" s="279"/>
      <c r="M110" s="279"/>
      <c r="N110" s="279"/>
      <c r="O110" s="80"/>
      <c r="P110" s="80"/>
      <c r="Q110" s="80"/>
      <c r="R110" s="80"/>
      <c r="S110" s="80"/>
      <c r="T110" s="80"/>
      <c r="U110" s="80"/>
      <c r="V110" s="80"/>
      <c r="W110" s="80"/>
      <c r="X110" s="20"/>
      <c r="Y110" s="20"/>
      <c r="Z110" s="20"/>
    </row>
    <row r="111" spans="1:26" ht="14.25" customHeight="1">
      <c r="A111" s="20"/>
      <c r="B111" s="99" t="s">
        <v>81</v>
      </c>
      <c r="C111" s="80"/>
      <c r="D111" s="80"/>
      <c r="E111" s="80"/>
      <c r="F111" s="80"/>
      <c r="G111" s="80"/>
      <c r="H111" s="80"/>
      <c r="I111" s="80"/>
      <c r="J111" s="80"/>
      <c r="K111" s="80"/>
      <c r="L111" s="80"/>
      <c r="M111" s="80"/>
      <c r="N111" s="80"/>
      <c r="O111" s="80"/>
      <c r="P111" s="80"/>
      <c r="Q111" s="80"/>
      <c r="R111" s="80"/>
      <c r="S111" s="80"/>
      <c r="T111" s="80"/>
      <c r="U111" s="80"/>
      <c r="V111" s="80"/>
      <c r="W111" s="80"/>
      <c r="X111" s="20"/>
      <c r="Y111" s="20"/>
      <c r="Z111" s="20"/>
    </row>
    <row r="112" spans="1:26" ht="14.25" customHeight="1">
      <c r="A112" s="20"/>
      <c r="B112" s="299" t="s">
        <v>82</v>
      </c>
      <c r="C112" s="299"/>
      <c r="D112" s="299"/>
      <c r="E112" s="299"/>
      <c r="F112" s="299"/>
      <c r="G112" s="299"/>
      <c r="H112" s="299"/>
      <c r="I112" s="299"/>
      <c r="J112" s="299"/>
      <c r="K112" s="299"/>
      <c r="L112" s="299"/>
      <c r="M112" s="299"/>
      <c r="N112" s="299"/>
      <c r="O112" s="80"/>
      <c r="P112" s="80"/>
      <c r="Q112" s="80"/>
      <c r="R112" s="80"/>
      <c r="S112" s="80"/>
      <c r="T112" s="80"/>
      <c r="U112" s="80"/>
      <c r="V112" s="80"/>
      <c r="W112" s="80"/>
      <c r="X112" s="20"/>
      <c r="Y112" s="20"/>
      <c r="Z112" s="20"/>
    </row>
    <row r="113" spans="1:26" ht="11.25" customHeight="1">
      <c r="A113" s="20"/>
      <c r="B113" s="279"/>
      <c r="C113" s="279"/>
      <c r="D113" s="279"/>
      <c r="E113" s="279"/>
      <c r="F113" s="279"/>
      <c r="G113" s="279"/>
      <c r="H113" s="279"/>
      <c r="I113" s="279"/>
      <c r="J113" s="279"/>
      <c r="K113" s="279"/>
      <c r="L113" s="279"/>
      <c r="M113" s="279"/>
      <c r="N113" s="279"/>
      <c r="O113" s="80"/>
      <c r="P113" s="80"/>
      <c r="Q113" s="80"/>
      <c r="R113" s="80"/>
      <c r="S113" s="80"/>
      <c r="T113" s="80"/>
      <c r="U113" s="80"/>
      <c r="V113" s="80"/>
      <c r="W113" s="80"/>
      <c r="X113" s="20"/>
      <c r="Y113" s="20"/>
      <c r="Z113" s="20"/>
    </row>
    <row r="114" spans="1:26" ht="14.25" customHeight="1">
      <c r="A114" s="20"/>
      <c r="B114" s="101" t="s">
        <v>38</v>
      </c>
      <c r="C114" s="80"/>
      <c r="D114" s="80"/>
      <c r="E114" s="80"/>
      <c r="F114" s="80"/>
      <c r="G114" s="80"/>
      <c r="H114" s="80"/>
      <c r="I114" s="80"/>
      <c r="J114" s="80"/>
      <c r="K114" s="80"/>
      <c r="L114" s="80"/>
      <c r="M114" s="80"/>
      <c r="N114" s="80"/>
      <c r="O114" s="80"/>
      <c r="P114" s="80"/>
      <c r="Q114" s="80"/>
      <c r="R114" s="80"/>
      <c r="S114" s="80"/>
      <c r="T114" s="80"/>
      <c r="U114" s="80"/>
      <c r="V114" s="80"/>
      <c r="W114" s="80"/>
      <c r="X114" s="20"/>
      <c r="Y114" s="20"/>
      <c r="Z114" s="20"/>
    </row>
    <row r="115" spans="1:26" ht="13.5" customHeight="1">
      <c r="A115" s="20"/>
      <c r="B115" s="294" t="s">
        <v>83</v>
      </c>
      <c r="C115" s="294"/>
      <c r="D115" s="294"/>
      <c r="E115" s="294"/>
      <c r="F115" s="294"/>
      <c r="G115" s="294"/>
      <c r="H115" s="294"/>
      <c r="I115" s="294"/>
      <c r="J115" s="294"/>
      <c r="K115" s="294"/>
      <c r="L115" s="294"/>
      <c r="M115" s="294"/>
      <c r="N115" s="294"/>
      <c r="O115" s="20"/>
      <c r="P115" s="20"/>
      <c r="Q115" s="20"/>
      <c r="R115" s="20"/>
      <c r="S115" s="20"/>
      <c r="T115" s="20"/>
      <c r="U115" s="20"/>
      <c r="V115" s="20"/>
      <c r="W115" s="20"/>
      <c r="X115" s="20"/>
      <c r="Y115" s="20"/>
      <c r="Z115" s="20"/>
    </row>
    <row r="116" spans="1:26" ht="11.25" customHeight="1">
      <c r="A116" s="20"/>
      <c r="B116" s="276"/>
      <c r="C116" s="276"/>
      <c r="D116" s="276"/>
      <c r="E116" s="276"/>
      <c r="F116" s="276"/>
      <c r="G116" s="276"/>
      <c r="H116" s="276"/>
      <c r="I116" s="276"/>
      <c r="J116" s="276"/>
      <c r="K116" s="276"/>
      <c r="L116" s="276"/>
      <c r="M116" s="276"/>
      <c r="N116" s="276"/>
      <c r="O116" s="20"/>
      <c r="P116" s="20"/>
      <c r="Q116" s="20"/>
      <c r="R116" s="20"/>
      <c r="S116" s="20"/>
      <c r="T116" s="20"/>
      <c r="U116" s="20"/>
      <c r="V116" s="20"/>
      <c r="W116" s="20"/>
      <c r="X116" s="20"/>
      <c r="Y116" s="20"/>
      <c r="Z116" s="20"/>
    </row>
    <row r="117" spans="1:26" ht="13.5" customHeight="1">
      <c r="A117" s="20"/>
      <c r="B117" s="78" t="s">
        <v>84</v>
      </c>
      <c r="C117" s="277"/>
      <c r="D117" s="277"/>
      <c r="E117" s="277"/>
      <c r="F117" s="277"/>
      <c r="G117" s="277"/>
      <c r="H117" s="277"/>
      <c r="I117" s="277"/>
      <c r="J117" s="277"/>
      <c r="K117" s="277"/>
      <c r="L117" s="277"/>
      <c r="M117" s="277"/>
      <c r="N117" s="277"/>
      <c r="O117" s="20"/>
      <c r="P117" s="20"/>
      <c r="Q117" s="20"/>
      <c r="R117" s="20"/>
      <c r="S117" s="20"/>
      <c r="T117" s="20"/>
      <c r="U117" s="20"/>
      <c r="V117" s="20"/>
      <c r="W117" s="20"/>
      <c r="X117" s="20"/>
      <c r="Y117" s="20"/>
      <c r="Z117" s="20"/>
    </row>
    <row r="118" spans="1:26" ht="31.5" customHeight="1">
      <c r="A118" s="20"/>
      <c r="B118" s="292" t="s">
        <v>85</v>
      </c>
      <c r="C118" s="292"/>
      <c r="D118" s="292"/>
      <c r="E118" s="292"/>
      <c r="F118" s="292"/>
      <c r="G118" s="292"/>
      <c r="H118" s="292"/>
      <c r="I118" s="292"/>
      <c r="J118" s="292"/>
      <c r="K118" s="292"/>
      <c r="L118" s="292"/>
      <c r="M118" s="292"/>
      <c r="N118" s="292"/>
      <c r="O118" s="20"/>
      <c r="P118" s="20"/>
      <c r="Q118" s="20"/>
      <c r="R118" s="20"/>
      <c r="S118" s="20"/>
      <c r="T118" s="20"/>
      <c r="U118" s="20"/>
      <c r="V118" s="20"/>
      <c r="W118" s="20"/>
      <c r="X118" s="20"/>
      <c r="Y118" s="20"/>
      <c r="Z118" s="20"/>
    </row>
    <row r="119" spans="1:26" ht="142.5" customHeight="1">
      <c r="A119" s="20"/>
      <c r="B119" s="298" t="s">
        <v>86</v>
      </c>
      <c r="C119" s="298"/>
      <c r="D119" s="298"/>
      <c r="E119" s="298"/>
      <c r="F119" s="298"/>
      <c r="G119" s="298"/>
      <c r="H119" s="298"/>
      <c r="I119" s="298"/>
      <c r="J119" s="298"/>
      <c r="K119" s="298"/>
      <c r="L119" s="298"/>
      <c r="M119" s="298"/>
      <c r="N119" s="298"/>
      <c r="O119" s="20"/>
      <c r="P119" s="20"/>
      <c r="Q119" s="20"/>
      <c r="R119" s="20"/>
      <c r="S119" s="20"/>
      <c r="T119" s="20"/>
      <c r="U119" s="20"/>
      <c r="V119" s="20"/>
      <c r="W119" s="20"/>
      <c r="X119" s="20"/>
      <c r="Y119" s="20"/>
      <c r="Z119" s="20"/>
    </row>
    <row r="120" spans="1:26" ht="45.75" customHeight="1">
      <c r="A120" s="20"/>
      <c r="B120" s="297" t="s">
        <v>87</v>
      </c>
      <c r="C120" s="297"/>
      <c r="D120" s="297"/>
      <c r="E120" s="297"/>
      <c r="F120" s="297"/>
      <c r="G120" s="297"/>
      <c r="H120" s="297"/>
      <c r="I120" s="297"/>
      <c r="J120" s="297"/>
      <c r="K120" s="297"/>
      <c r="L120" s="297"/>
      <c r="M120" s="297"/>
      <c r="N120" s="297"/>
      <c r="O120" s="20"/>
      <c r="P120" s="20"/>
      <c r="Q120" s="20"/>
      <c r="R120" s="20"/>
      <c r="S120" s="20"/>
      <c r="T120" s="20"/>
      <c r="U120" s="20"/>
      <c r="V120" s="20"/>
      <c r="W120" s="20"/>
      <c r="X120" s="20"/>
      <c r="Y120" s="20"/>
      <c r="Z120" s="20"/>
    </row>
    <row r="121" spans="1:26" ht="13.5" customHeight="1">
      <c r="A121" s="20"/>
      <c r="B121" s="99" t="s">
        <v>88</v>
      </c>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39" customHeight="1">
      <c r="A122" s="20"/>
      <c r="B122" s="295" t="s">
        <v>89</v>
      </c>
      <c r="C122" s="295"/>
      <c r="D122" s="295"/>
      <c r="E122" s="295"/>
      <c r="F122" s="295"/>
      <c r="G122" s="295"/>
      <c r="H122" s="295"/>
      <c r="I122" s="295"/>
      <c r="J122" s="295"/>
      <c r="K122" s="295"/>
      <c r="L122" s="295"/>
      <c r="M122" s="295"/>
      <c r="N122" s="295"/>
      <c r="O122" s="20"/>
      <c r="P122" s="20"/>
      <c r="Q122" s="20"/>
      <c r="R122" s="20"/>
      <c r="S122" s="20"/>
      <c r="T122" s="20"/>
      <c r="U122" s="20"/>
      <c r="V122" s="20"/>
      <c r="W122" s="20"/>
      <c r="X122" s="20"/>
      <c r="Y122" s="20"/>
      <c r="Z122" s="20"/>
    </row>
    <row r="123" spans="1:26" ht="13.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3.5" customHeight="1">
      <c r="A124" s="20"/>
      <c r="B124" s="78" t="s">
        <v>90</v>
      </c>
      <c r="C124" s="277"/>
      <c r="D124" s="277"/>
      <c r="E124" s="277"/>
      <c r="F124" s="277"/>
      <c r="G124" s="277"/>
      <c r="H124" s="277"/>
      <c r="I124" s="277"/>
      <c r="J124" s="277"/>
      <c r="K124" s="277"/>
      <c r="L124" s="277"/>
      <c r="M124" s="277"/>
      <c r="N124" s="277"/>
      <c r="O124" s="20"/>
      <c r="P124" s="20"/>
      <c r="Q124" s="20"/>
      <c r="R124" s="20"/>
      <c r="S124" s="20"/>
      <c r="T124" s="20"/>
      <c r="U124" s="20"/>
      <c r="V124" s="20"/>
      <c r="W124" s="20"/>
      <c r="X124" s="20"/>
      <c r="Y124" s="20"/>
      <c r="Z124" s="20"/>
    </row>
    <row r="125" spans="1:26" ht="24.75" customHeight="1">
      <c r="A125" s="20"/>
      <c r="B125" s="292" t="s">
        <v>91</v>
      </c>
      <c r="C125" s="292"/>
      <c r="D125" s="292"/>
      <c r="E125" s="292"/>
      <c r="F125" s="292"/>
      <c r="G125" s="292"/>
      <c r="H125" s="292"/>
      <c r="I125" s="292"/>
      <c r="J125" s="292"/>
      <c r="K125" s="292"/>
      <c r="L125" s="292"/>
      <c r="M125" s="292"/>
      <c r="N125" s="292"/>
      <c r="O125" s="20"/>
      <c r="P125" s="20"/>
      <c r="Q125" s="20"/>
      <c r="R125" s="20"/>
      <c r="S125" s="20"/>
      <c r="T125" s="20"/>
      <c r="U125" s="20"/>
      <c r="V125" s="20"/>
      <c r="W125" s="20"/>
      <c r="X125" s="20"/>
      <c r="Y125" s="20"/>
      <c r="Z125" s="20"/>
    </row>
    <row r="126" spans="1:26" ht="13.5" customHeight="1">
      <c r="A126" s="20"/>
      <c r="B126" s="277"/>
      <c r="C126" s="277"/>
      <c r="D126" s="277"/>
      <c r="E126" s="277"/>
      <c r="F126" s="277"/>
      <c r="G126" s="277"/>
      <c r="H126" s="277"/>
      <c r="I126" s="277"/>
      <c r="J126" s="277"/>
      <c r="K126" s="277"/>
      <c r="L126" s="277"/>
      <c r="M126" s="277"/>
      <c r="N126" s="277"/>
      <c r="O126" s="20"/>
      <c r="P126" s="20"/>
      <c r="Q126" s="20"/>
      <c r="R126" s="20"/>
      <c r="S126" s="20"/>
      <c r="T126" s="20"/>
      <c r="U126" s="20"/>
      <c r="V126" s="20"/>
      <c r="W126" s="20"/>
      <c r="X126" s="20"/>
      <c r="Y126" s="20"/>
      <c r="Z126" s="20"/>
    </row>
    <row r="127" spans="1:26" ht="13.5" customHeight="1">
      <c r="A127" s="20"/>
      <c r="B127" s="78" t="s">
        <v>92</v>
      </c>
      <c r="C127" s="277"/>
      <c r="D127" s="277"/>
      <c r="E127" s="277"/>
      <c r="F127" s="277"/>
      <c r="G127" s="277"/>
      <c r="H127" s="277"/>
      <c r="I127" s="277"/>
      <c r="J127" s="277"/>
      <c r="K127" s="277"/>
      <c r="L127" s="277"/>
      <c r="M127" s="277"/>
      <c r="N127" s="277"/>
      <c r="O127" s="20"/>
      <c r="P127" s="20"/>
      <c r="Q127" s="20"/>
      <c r="R127" s="20"/>
      <c r="S127" s="20"/>
      <c r="T127" s="20"/>
      <c r="U127" s="20"/>
      <c r="V127" s="20"/>
      <c r="W127" s="20"/>
      <c r="X127" s="20"/>
      <c r="Y127" s="20"/>
      <c r="Z127" s="20"/>
    </row>
    <row r="128" spans="1:26" ht="22.5" customHeight="1">
      <c r="A128" s="20"/>
      <c r="B128" s="292" t="s">
        <v>93</v>
      </c>
      <c r="C128" s="292"/>
      <c r="D128" s="292"/>
      <c r="E128" s="292"/>
      <c r="F128" s="292"/>
      <c r="G128" s="292"/>
      <c r="H128" s="292"/>
      <c r="I128" s="292"/>
      <c r="J128" s="292"/>
      <c r="K128" s="292"/>
      <c r="L128" s="292"/>
      <c r="M128" s="292"/>
      <c r="N128" s="292"/>
      <c r="O128" s="20"/>
      <c r="P128" s="20"/>
      <c r="Q128" s="20"/>
      <c r="R128" s="20"/>
      <c r="S128" s="20"/>
      <c r="T128" s="20"/>
      <c r="U128" s="20"/>
      <c r="V128" s="20"/>
      <c r="W128" s="20"/>
      <c r="X128" s="20"/>
      <c r="Y128" s="20"/>
      <c r="Z128" s="20"/>
    </row>
    <row r="129" spans="1:26" ht="13.5" customHeight="1">
      <c r="A129" s="20"/>
      <c r="B129" s="277"/>
      <c r="C129" s="277"/>
      <c r="D129" s="277"/>
      <c r="E129" s="277"/>
      <c r="F129" s="277"/>
      <c r="G129" s="277"/>
      <c r="H129" s="277"/>
      <c r="I129" s="277"/>
      <c r="J129" s="277"/>
      <c r="K129" s="277"/>
      <c r="L129" s="277"/>
      <c r="M129" s="277"/>
      <c r="N129" s="277"/>
      <c r="O129" s="20"/>
      <c r="P129" s="20"/>
      <c r="Q129" s="20"/>
      <c r="R129" s="20"/>
      <c r="S129" s="20"/>
      <c r="T129" s="20"/>
      <c r="U129" s="20"/>
      <c r="V129" s="20"/>
      <c r="W129" s="20"/>
      <c r="X129" s="20"/>
      <c r="Y129" s="20"/>
      <c r="Z129" s="20"/>
    </row>
    <row r="130" spans="1:26" ht="13.5" customHeight="1">
      <c r="A130" s="20"/>
      <c r="B130" s="102" t="s">
        <v>77</v>
      </c>
      <c r="C130" s="277"/>
      <c r="D130" s="277"/>
      <c r="E130" s="277"/>
      <c r="F130" s="277"/>
      <c r="G130" s="277"/>
      <c r="H130" s="277"/>
      <c r="I130" s="277"/>
      <c r="J130" s="277"/>
      <c r="K130" s="277"/>
      <c r="L130" s="277"/>
      <c r="M130" s="277"/>
      <c r="N130" s="277"/>
      <c r="O130" s="20"/>
      <c r="P130" s="20"/>
      <c r="Q130" s="20"/>
      <c r="R130" s="20"/>
      <c r="S130" s="20"/>
      <c r="T130" s="20"/>
      <c r="U130" s="20"/>
      <c r="V130" s="20"/>
      <c r="W130" s="20"/>
      <c r="X130" s="20"/>
      <c r="Y130" s="20"/>
      <c r="Z130" s="20"/>
    </row>
    <row r="131" spans="1:26" ht="13.5" customHeight="1">
      <c r="A131" s="20"/>
      <c r="B131" s="293" t="s">
        <v>94</v>
      </c>
      <c r="C131" s="293"/>
      <c r="D131" s="293"/>
      <c r="E131" s="293"/>
      <c r="F131" s="293"/>
      <c r="G131" s="293"/>
      <c r="H131" s="293"/>
      <c r="I131" s="293"/>
      <c r="J131" s="293"/>
      <c r="K131" s="293"/>
      <c r="L131" s="293"/>
      <c r="M131" s="293"/>
      <c r="N131" s="293"/>
      <c r="O131" s="20"/>
      <c r="P131" s="20"/>
      <c r="Q131" s="20"/>
      <c r="R131" s="20"/>
      <c r="S131" s="20"/>
      <c r="T131" s="20"/>
      <c r="U131" s="20"/>
      <c r="V131" s="20"/>
      <c r="W131" s="20"/>
      <c r="X131" s="20"/>
      <c r="Y131" s="20"/>
      <c r="Z131" s="20"/>
    </row>
    <row r="132" spans="1:26" ht="13.5" customHeight="1">
      <c r="A132" s="20"/>
      <c r="B132" s="277"/>
      <c r="C132" s="277"/>
      <c r="D132" s="277"/>
      <c r="E132" s="277"/>
      <c r="F132" s="277"/>
      <c r="G132" s="277"/>
      <c r="H132" s="277"/>
      <c r="I132" s="277"/>
      <c r="J132" s="277"/>
      <c r="K132" s="277"/>
      <c r="L132" s="277"/>
      <c r="M132" s="277"/>
      <c r="N132" s="277"/>
      <c r="O132" s="20"/>
      <c r="P132" s="20"/>
      <c r="Q132" s="20"/>
      <c r="R132" s="20"/>
      <c r="S132" s="20"/>
      <c r="T132" s="20"/>
      <c r="U132" s="20"/>
      <c r="V132" s="20"/>
      <c r="W132" s="20"/>
      <c r="X132" s="20"/>
      <c r="Y132" s="20"/>
      <c r="Z132" s="20"/>
    </row>
    <row r="133" spans="1:26" ht="13.5" customHeight="1">
      <c r="A133" s="20"/>
      <c r="B133" s="102" t="s">
        <v>57</v>
      </c>
      <c r="C133" s="277"/>
      <c r="D133" s="277"/>
      <c r="E133" s="277"/>
      <c r="F133" s="277"/>
      <c r="G133" s="277"/>
      <c r="H133" s="277"/>
      <c r="I133" s="277"/>
      <c r="J133" s="277"/>
      <c r="K133" s="277"/>
      <c r="L133" s="277"/>
      <c r="M133" s="277"/>
      <c r="N133" s="277"/>
      <c r="O133" s="20"/>
      <c r="P133" s="20"/>
      <c r="Q133" s="20"/>
      <c r="R133" s="20"/>
      <c r="S133" s="20"/>
      <c r="T133" s="20"/>
      <c r="U133" s="20"/>
      <c r="V133" s="20"/>
      <c r="W133" s="20"/>
      <c r="X133" s="20"/>
      <c r="Y133" s="20"/>
      <c r="Z133" s="20"/>
    </row>
    <row r="134" spans="1:26" ht="15.75" customHeight="1">
      <c r="A134" s="20"/>
      <c r="B134" s="294" t="s">
        <v>95</v>
      </c>
      <c r="C134" s="294"/>
      <c r="D134" s="294"/>
      <c r="E134" s="294"/>
      <c r="F134" s="294"/>
      <c r="G134" s="294"/>
      <c r="H134" s="294"/>
      <c r="I134" s="294"/>
      <c r="J134" s="294"/>
      <c r="K134" s="294"/>
      <c r="L134" s="294"/>
      <c r="M134" s="294"/>
      <c r="N134" s="294"/>
      <c r="O134" s="20"/>
      <c r="P134" s="20"/>
      <c r="Q134" s="20"/>
      <c r="R134" s="20"/>
      <c r="S134" s="20"/>
      <c r="T134" s="20"/>
      <c r="U134" s="20"/>
      <c r="V134" s="20"/>
      <c r="W134" s="20"/>
      <c r="X134" s="20"/>
      <c r="Y134" s="20"/>
      <c r="Z134" s="20"/>
    </row>
    <row r="135" spans="1:26" ht="13.5" customHeight="1">
      <c r="A135" s="20"/>
      <c r="B135" s="78" t="s">
        <v>96</v>
      </c>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3.5" customHeight="1">
      <c r="A136" s="20"/>
      <c r="B136" s="296" t="s">
        <v>97</v>
      </c>
      <c r="C136" s="296"/>
      <c r="D136" s="296"/>
      <c r="E136" s="296"/>
      <c r="F136" s="296"/>
      <c r="G136" s="296"/>
      <c r="H136" s="296"/>
      <c r="I136" s="296"/>
      <c r="J136" s="296"/>
      <c r="K136" s="296"/>
      <c r="L136" s="296"/>
      <c r="M136" s="296"/>
      <c r="N136" s="296"/>
      <c r="O136" s="20"/>
      <c r="P136" s="20"/>
      <c r="Q136" s="20"/>
      <c r="R136" s="20"/>
      <c r="S136" s="20"/>
      <c r="T136" s="20"/>
      <c r="U136" s="20"/>
      <c r="V136" s="20"/>
      <c r="W136" s="20"/>
      <c r="X136" s="20"/>
      <c r="Y136" s="20"/>
      <c r="Z136" s="20"/>
    </row>
    <row r="137" spans="1:26" ht="13.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3.5" customHeight="1">
      <c r="A138" s="20"/>
      <c r="B138" s="79" t="s">
        <v>98</v>
      </c>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42" customHeight="1">
      <c r="A139" s="20"/>
      <c r="B139" s="295" t="s">
        <v>99</v>
      </c>
      <c r="C139" s="295"/>
      <c r="D139" s="295"/>
      <c r="E139" s="295"/>
      <c r="F139" s="295"/>
      <c r="G139" s="295"/>
      <c r="H139" s="295"/>
      <c r="I139" s="295"/>
      <c r="J139" s="295"/>
      <c r="K139" s="295"/>
      <c r="L139" s="295"/>
      <c r="M139" s="295"/>
      <c r="N139" s="295"/>
      <c r="O139" s="20"/>
      <c r="P139" s="20"/>
      <c r="Q139" s="20"/>
      <c r="R139" s="20"/>
      <c r="S139" s="20"/>
      <c r="T139" s="20"/>
      <c r="U139" s="20"/>
      <c r="V139" s="20"/>
      <c r="W139" s="20"/>
      <c r="X139" s="20"/>
      <c r="Y139" s="20"/>
      <c r="Z139" s="20"/>
    </row>
    <row r="140" spans="1:26" ht="13.5" customHeight="1">
      <c r="A140" s="20"/>
      <c r="B140" s="129" t="s">
        <v>100</v>
      </c>
      <c r="C140" s="246"/>
      <c r="D140" s="246"/>
      <c r="E140" s="246"/>
      <c r="F140" s="246"/>
      <c r="G140" s="246"/>
      <c r="H140" s="246"/>
      <c r="I140" s="246"/>
      <c r="J140" s="246"/>
      <c r="K140" s="246"/>
      <c r="L140" s="246"/>
      <c r="M140" s="246"/>
      <c r="N140" s="246"/>
      <c r="O140" s="20"/>
      <c r="P140" s="20"/>
      <c r="Q140" s="20"/>
      <c r="R140" s="20"/>
      <c r="S140" s="20"/>
      <c r="T140" s="20"/>
      <c r="U140" s="20"/>
      <c r="V140" s="20"/>
      <c r="W140" s="20"/>
      <c r="X140" s="20"/>
      <c r="Y140" s="20"/>
      <c r="Z140" s="20"/>
    </row>
    <row r="141" spans="1:26" ht="31.5" customHeight="1">
      <c r="A141" s="20"/>
      <c r="B141" s="291" t="s">
        <v>101</v>
      </c>
      <c r="C141" s="291"/>
      <c r="D141" s="291"/>
      <c r="E141" s="291"/>
      <c r="F141" s="291"/>
      <c r="G141" s="291"/>
      <c r="H141" s="291"/>
      <c r="I141" s="291"/>
      <c r="J141" s="291"/>
      <c r="K141" s="291"/>
      <c r="L141" s="291"/>
      <c r="M141" s="291"/>
      <c r="N141" s="291"/>
      <c r="O141" s="20"/>
      <c r="P141" s="20"/>
      <c r="Q141" s="20"/>
      <c r="R141" s="20"/>
      <c r="S141" s="20"/>
      <c r="T141" s="20"/>
      <c r="U141" s="20"/>
      <c r="V141" s="20"/>
      <c r="W141" s="20"/>
      <c r="X141" s="20"/>
      <c r="Y141" s="20"/>
      <c r="Z141" s="20"/>
    </row>
    <row r="142" spans="1:26" ht="13.5" customHeight="1">
      <c r="A142" s="20"/>
      <c r="B142" s="292"/>
      <c r="C142" s="292"/>
      <c r="D142" s="292"/>
      <c r="E142" s="292"/>
      <c r="F142" s="292"/>
      <c r="G142" s="292"/>
      <c r="H142" s="292"/>
      <c r="I142" s="292"/>
      <c r="J142" s="292"/>
      <c r="K142" s="292"/>
      <c r="L142" s="292"/>
      <c r="M142" s="292"/>
      <c r="N142" s="292"/>
      <c r="O142" s="20"/>
      <c r="P142" s="20"/>
      <c r="Q142" s="20"/>
      <c r="R142" s="20"/>
      <c r="S142" s="20"/>
      <c r="T142" s="20"/>
      <c r="U142" s="20"/>
      <c r="V142" s="20"/>
      <c r="W142" s="20"/>
      <c r="X142" s="20"/>
      <c r="Y142" s="20"/>
      <c r="Z142" s="20"/>
    </row>
    <row r="143" spans="1:26" ht="13.5" customHeight="1">
      <c r="A143" s="20"/>
      <c r="B143" s="79" t="s">
        <v>61</v>
      </c>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c r="A144" s="20"/>
      <c r="B144" s="20" t="s">
        <v>102</v>
      </c>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3.5" customHeight="1">
      <c r="A145" s="281"/>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3.5" customHeight="1">
      <c r="A146" s="281"/>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3.5" customHeight="1">
      <c r="A147" s="281"/>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3.5" customHeight="1">
      <c r="A148" s="281"/>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3.5" customHeight="1">
      <c r="A149" s="281"/>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3.5" customHeight="1">
      <c r="A150" s="281"/>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3.5" customHeight="1">
      <c r="A151" s="281"/>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3.5" customHeight="1">
      <c r="A152" s="281"/>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3.5" customHeight="1">
      <c r="A153" s="281"/>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3.5" customHeight="1">
      <c r="A154" s="281"/>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3.5" customHeight="1">
      <c r="A155" s="281"/>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3.5" customHeight="1">
      <c r="A156" s="281"/>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3.5" customHeight="1">
      <c r="A157" s="281"/>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3.5" customHeight="1">
      <c r="A158" s="281"/>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3.5" customHeight="1">
      <c r="A159" s="281"/>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3.5" customHeight="1">
      <c r="A160" s="281"/>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3.5" customHeight="1">
      <c r="A161" s="281"/>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3.5" customHeight="1">
      <c r="A162" s="281"/>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3.5" customHeight="1">
      <c r="A163" s="281"/>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3.5" customHeight="1">
      <c r="A164" s="281"/>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3.5" customHeight="1">
      <c r="A165" s="281"/>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3.5" customHeight="1">
      <c r="A166" s="281"/>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3.5" customHeight="1">
      <c r="A167" s="281"/>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3.5" customHeight="1">
      <c r="A168" s="281"/>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3.5" customHeight="1">
      <c r="A169" s="281"/>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3.5" customHeight="1">
      <c r="A170" s="281"/>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3.5" customHeight="1">
      <c r="A171" s="281"/>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3.5" customHeight="1">
      <c r="A172" s="281"/>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3.5" customHeight="1">
      <c r="A173" s="281"/>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3.5" customHeight="1">
      <c r="A174" s="281"/>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3.5" customHeight="1">
      <c r="A175" s="281"/>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3.5" customHeight="1">
      <c r="A176" s="281"/>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3.5" customHeight="1">
      <c r="A177" s="281"/>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3.5" customHeight="1">
      <c r="A178" s="281"/>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3.5" customHeight="1">
      <c r="A179" s="281"/>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3.5" customHeight="1">
      <c r="A180" s="281"/>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3.5" customHeight="1">
      <c r="A181" s="281"/>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3.5" customHeight="1">
      <c r="A182" s="281"/>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3.5" customHeight="1">
      <c r="A183" s="281"/>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3.5" customHeight="1">
      <c r="A184" s="281"/>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3.5" customHeight="1">
      <c r="A185" s="281"/>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3.5" customHeight="1">
      <c r="A186" s="281"/>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3.5" customHeight="1">
      <c r="A187" s="281"/>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3.5" customHeight="1">
      <c r="A188" s="281"/>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3.5" customHeight="1">
      <c r="A189" s="281"/>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3.5" customHeight="1">
      <c r="A190" s="281"/>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3.5" customHeight="1">
      <c r="A191" s="281"/>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3.5" customHeight="1">
      <c r="A192" s="281"/>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3.5" customHeight="1">
      <c r="A193" s="281"/>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3.5" customHeight="1">
      <c r="A194" s="281"/>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3.5" customHeight="1">
      <c r="A195" s="281"/>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3.5" customHeight="1">
      <c r="A196" s="281"/>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3.5" customHeight="1">
      <c r="A197" s="281"/>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3.5" customHeight="1">
      <c r="A198" s="281"/>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3.5" customHeight="1">
      <c r="A199" s="281"/>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3.5" customHeight="1">
      <c r="A200" s="281"/>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3.5" customHeight="1">
      <c r="A201" s="281"/>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3.5" customHeight="1">
      <c r="A202" s="281"/>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3.5" customHeight="1">
      <c r="A203" s="281"/>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3.5" customHeight="1">
      <c r="A204" s="281"/>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3.5" customHeight="1">
      <c r="A205" s="281"/>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3.5" customHeight="1">
      <c r="A206" s="281"/>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3.5" customHeight="1">
      <c r="A207" s="281"/>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3.5" customHeight="1">
      <c r="A208" s="281"/>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3.5" customHeight="1">
      <c r="A209" s="281"/>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3.5" customHeight="1">
      <c r="A210" s="281"/>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3.5" customHeight="1">
      <c r="A211" s="281"/>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3.5" customHeight="1">
      <c r="A212" s="281"/>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3.5" customHeight="1">
      <c r="A213" s="281"/>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3.5" customHeight="1">
      <c r="A214" s="281"/>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3.5" customHeight="1">
      <c r="A215" s="281"/>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3.5" customHeight="1">
      <c r="A216" s="281"/>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3.5" customHeight="1">
      <c r="A217" s="281"/>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3.5" customHeight="1">
      <c r="A218" s="281"/>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3.5" customHeight="1">
      <c r="A219" s="281"/>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3.5" customHeight="1">
      <c r="A220" s="281"/>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3.5" customHeight="1">
      <c r="A221" s="281"/>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3.5" customHeight="1">
      <c r="A222" s="281"/>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3.5" customHeight="1">
      <c r="A223" s="281"/>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3.5" customHeight="1">
      <c r="A224" s="281"/>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3.5" customHeight="1">
      <c r="A225" s="281"/>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3.5" customHeight="1">
      <c r="A226" s="281"/>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3.5" customHeight="1">
      <c r="A227" s="281"/>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3.5" customHeight="1">
      <c r="A228" s="281"/>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3.5" customHeight="1">
      <c r="A229" s="281"/>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3.5" customHeight="1">
      <c r="A230" s="281"/>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3.5" customHeight="1">
      <c r="A231" s="281"/>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3.5" customHeight="1">
      <c r="A232" s="281"/>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3.5" customHeight="1">
      <c r="A233" s="281"/>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3.5" customHeight="1">
      <c r="A234" s="281"/>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3.5" customHeight="1">
      <c r="A235" s="281"/>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3.5" customHeight="1">
      <c r="A236" s="281"/>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3.5" customHeight="1">
      <c r="A237" s="281"/>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3.5" customHeight="1">
      <c r="A238" s="281"/>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3.5" customHeight="1">
      <c r="A239" s="281"/>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3.5" customHeight="1">
      <c r="A240" s="281"/>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3.5" customHeight="1">
      <c r="A241" s="281"/>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3.5" customHeight="1">
      <c r="A242" s="281"/>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3.5" customHeight="1">
      <c r="A243" s="281"/>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3.5" customHeight="1">
      <c r="A244" s="281"/>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3.5" customHeight="1">
      <c r="A245" s="281"/>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3.5" customHeight="1">
      <c r="A246" s="281"/>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3.5" customHeight="1">
      <c r="A247" s="281"/>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3.5" customHeight="1">
      <c r="A248" s="281"/>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3.5" customHeight="1">
      <c r="A249" s="281"/>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3.5" customHeight="1">
      <c r="A250" s="281"/>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3.5" customHeight="1">
      <c r="A251" s="281"/>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3.5" customHeight="1">
      <c r="A252" s="281"/>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3.5" customHeight="1">
      <c r="A253" s="281"/>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3.5" customHeight="1">
      <c r="A254" s="281"/>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3.5" customHeight="1">
      <c r="A255" s="281"/>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3.5" customHeight="1">
      <c r="A256" s="281"/>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3.5" customHeight="1">
      <c r="A257" s="281"/>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3.5" customHeight="1">
      <c r="A258" s="281"/>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3.5" customHeight="1">
      <c r="A259" s="281"/>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3.5" customHeight="1">
      <c r="A260" s="281"/>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3.5" customHeight="1">
      <c r="A261" s="281"/>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3.5" customHeight="1">
      <c r="A262" s="281"/>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3.5" customHeight="1">
      <c r="A263" s="281"/>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3.5" customHeight="1">
      <c r="A264" s="281"/>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3.5" customHeight="1">
      <c r="A265" s="281"/>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3.5" customHeight="1">
      <c r="A266" s="281"/>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3.5" customHeight="1">
      <c r="A267" s="281"/>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3.5" customHeight="1">
      <c r="A268" s="281"/>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3.5" customHeight="1">
      <c r="A269" s="281"/>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3.5" customHeight="1">
      <c r="A270" s="281"/>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3.5" customHeight="1">
      <c r="A271" s="281"/>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3.5" customHeight="1">
      <c r="A272" s="281"/>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3.5" customHeight="1">
      <c r="A273" s="281"/>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3.5" customHeight="1">
      <c r="A274" s="281"/>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3.5" customHeight="1">
      <c r="A275" s="281"/>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3.5" customHeight="1">
      <c r="A276" s="281"/>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3.5" customHeight="1">
      <c r="A277" s="281"/>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3.5" customHeight="1">
      <c r="A278" s="281"/>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3.5" customHeight="1">
      <c r="A279" s="281"/>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3.5" customHeight="1">
      <c r="A280" s="281"/>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3.5" customHeight="1">
      <c r="A281" s="281"/>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3.5" customHeight="1">
      <c r="A282" s="281"/>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3.5" customHeight="1">
      <c r="A283" s="281"/>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3.5" customHeight="1">
      <c r="A284" s="281"/>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3.5" customHeight="1">
      <c r="A285" s="281"/>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3.5" customHeight="1">
      <c r="A286" s="281"/>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3.5" customHeight="1">
      <c r="A287" s="281"/>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3.5" customHeight="1">
      <c r="A288" s="281"/>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3.5" customHeight="1">
      <c r="A289" s="281"/>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3.5" customHeight="1">
      <c r="A290" s="281"/>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3.5" customHeight="1">
      <c r="A291" s="281"/>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3.5" customHeight="1">
      <c r="A292" s="281"/>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3.5" customHeight="1">
      <c r="A293" s="281"/>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3.5" customHeight="1">
      <c r="A294" s="281"/>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3.5" customHeight="1">
      <c r="A295" s="281"/>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3.5" customHeight="1">
      <c r="A296" s="281"/>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3.5" customHeight="1">
      <c r="A297" s="281"/>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3.5" customHeight="1">
      <c r="A298" s="281"/>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3.5" customHeight="1">
      <c r="A299" s="281"/>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3.5" customHeight="1">
      <c r="A300" s="281"/>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3.5" customHeight="1">
      <c r="A301" s="281"/>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3.5" customHeight="1">
      <c r="A302" s="281"/>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3.5" customHeight="1">
      <c r="A303" s="281"/>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3.5" customHeight="1">
      <c r="A304" s="281"/>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3.5" customHeight="1">
      <c r="A305" s="281"/>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3.5" customHeight="1">
      <c r="A306" s="281"/>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3.5" customHeight="1">
      <c r="A307" s="281"/>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3.5" customHeight="1">
      <c r="A308" s="281"/>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3.5" customHeight="1">
      <c r="A309" s="281"/>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3.5" customHeight="1">
      <c r="A310" s="281"/>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3.5" customHeight="1">
      <c r="A311" s="281"/>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3.5" customHeight="1">
      <c r="A312" s="281"/>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3.5" customHeight="1">
      <c r="A313" s="281"/>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3.5" customHeight="1">
      <c r="A314" s="281"/>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3.5" customHeight="1">
      <c r="A315" s="281"/>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3.5" customHeight="1">
      <c r="A316" s="281"/>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3.5" customHeight="1">
      <c r="A317" s="281"/>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3.5" customHeight="1">
      <c r="A318" s="281"/>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3.5" customHeight="1">
      <c r="A319" s="281"/>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3.5" customHeight="1">
      <c r="A320" s="281"/>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3.5" customHeight="1">
      <c r="A321" s="281"/>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3.5" customHeight="1">
      <c r="A322" s="281"/>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3.5" customHeight="1">
      <c r="A323" s="281"/>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3.5" customHeight="1">
      <c r="A324" s="281"/>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3.5" customHeight="1">
      <c r="A325" s="281"/>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3.5" customHeight="1">
      <c r="A326" s="281"/>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3.5" customHeight="1">
      <c r="A327" s="281"/>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3.5" customHeight="1">
      <c r="A328" s="281"/>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3.5" customHeight="1">
      <c r="A329" s="281"/>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3.5" customHeight="1">
      <c r="A330" s="281"/>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3.5" customHeight="1">
      <c r="A331" s="281"/>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3.5" customHeight="1">
      <c r="A332" s="281"/>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3.5" customHeight="1">
      <c r="A333" s="281"/>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3.5" customHeight="1">
      <c r="A334" s="281"/>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3.5" customHeight="1">
      <c r="A335" s="281"/>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3.5" customHeight="1">
      <c r="A336" s="281"/>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3.5" customHeight="1">
      <c r="A337" s="281"/>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3.5" customHeight="1">
      <c r="A338" s="281"/>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3.5" customHeight="1">
      <c r="A339" s="281"/>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3.5" customHeight="1">
      <c r="A340" s="281"/>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3.5" customHeight="1">
      <c r="A341" s="281"/>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3.5" customHeight="1">
      <c r="A342" s="281"/>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3.5" customHeight="1">
      <c r="A343" s="281"/>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3.5" customHeight="1">
      <c r="A344" s="281"/>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3.5" customHeight="1">
      <c r="A345" s="281"/>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3.5" customHeight="1">
      <c r="A346" s="281"/>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3.5" customHeight="1">
      <c r="A347" s="281"/>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3.5" customHeight="1">
      <c r="A348" s="281"/>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3.5" customHeight="1">
      <c r="A349" s="281"/>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3.5" customHeight="1">
      <c r="A350" s="281"/>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3.5" customHeight="1">
      <c r="A351" s="281"/>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3.5" customHeight="1">
      <c r="A352" s="281"/>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3.5" customHeight="1">
      <c r="A353" s="281"/>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3.5" customHeight="1">
      <c r="A354" s="281"/>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3.5" customHeight="1">
      <c r="A355" s="281"/>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3.5" customHeight="1">
      <c r="A356" s="281"/>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3.5" customHeight="1">
      <c r="A357" s="281"/>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3.5" customHeight="1">
      <c r="A358" s="281"/>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3.5" customHeight="1">
      <c r="A359" s="281"/>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3.5" customHeight="1">
      <c r="A360" s="281"/>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3.5" customHeight="1">
      <c r="A361" s="281"/>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3.5" customHeight="1">
      <c r="A362" s="281"/>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3.5" customHeight="1">
      <c r="A363" s="281"/>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3.5" customHeight="1">
      <c r="A364" s="281"/>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3.5" customHeight="1">
      <c r="A365" s="281"/>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3.5" customHeight="1">
      <c r="A366" s="281"/>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3.5" customHeight="1">
      <c r="A367" s="281"/>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3.5" customHeight="1">
      <c r="A368" s="281"/>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3.5" customHeight="1">
      <c r="A369" s="281"/>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3.5" customHeight="1">
      <c r="A370" s="281"/>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3.5" customHeight="1">
      <c r="A371" s="281"/>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3.5" customHeight="1">
      <c r="A372" s="281"/>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3.5" customHeight="1">
      <c r="A373" s="281"/>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3.5" customHeight="1">
      <c r="A374" s="281"/>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3.5" customHeight="1">
      <c r="A375" s="281"/>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3.5" customHeight="1">
      <c r="A376" s="281"/>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3.5" customHeight="1">
      <c r="A377" s="281"/>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3.5" customHeight="1">
      <c r="A378" s="281"/>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3.5" customHeight="1">
      <c r="A379" s="281"/>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3.5" customHeight="1">
      <c r="A380" s="281"/>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3.5" customHeight="1">
      <c r="A381" s="281"/>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3.5" customHeight="1">
      <c r="A382" s="281"/>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3.5" customHeight="1">
      <c r="A383" s="281"/>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3.5" customHeight="1">
      <c r="A384" s="281"/>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3.5" customHeight="1">
      <c r="A385" s="281"/>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3.5" customHeight="1">
      <c r="A386" s="281"/>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3.5" customHeight="1">
      <c r="A387" s="281"/>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3.5" customHeight="1">
      <c r="A388" s="281"/>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3.5" customHeight="1">
      <c r="A389" s="281"/>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3.5" customHeight="1">
      <c r="A390" s="281"/>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3.5" customHeight="1">
      <c r="A391" s="281"/>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3.5" customHeight="1">
      <c r="A392" s="281"/>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3.5" customHeight="1">
      <c r="A393" s="281"/>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3.5" customHeight="1">
      <c r="A394" s="281"/>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3.5" customHeight="1">
      <c r="A395" s="281"/>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3.5" customHeight="1">
      <c r="A396" s="281"/>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3.5" customHeight="1">
      <c r="A397" s="281"/>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3.5" customHeight="1">
      <c r="A398" s="281"/>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3.5" customHeight="1">
      <c r="A399" s="281"/>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3.5" customHeight="1">
      <c r="A400" s="281"/>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3.5" customHeight="1">
      <c r="A401" s="281"/>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3.5" customHeight="1">
      <c r="A402" s="281"/>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3.5" customHeight="1">
      <c r="A403" s="281"/>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3.5" customHeight="1">
      <c r="A404" s="281"/>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3.5" customHeight="1">
      <c r="A405" s="281"/>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3.5" customHeight="1">
      <c r="A406" s="281"/>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3.5" customHeight="1">
      <c r="A407" s="281"/>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3.5" customHeight="1">
      <c r="A408" s="281"/>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3.5" customHeight="1">
      <c r="A409" s="281"/>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3.5" customHeight="1">
      <c r="A410" s="281"/>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3.5" customHeight="1">
      <c r="A411" s="281"/>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3.5" customHeight="1">
      <c r="A412" s="281"/>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3.5" customHeight="1">
      <c r="A413" s="281"/>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3.5" customHeight="1">
      <c r="A414" s="281"/>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3.5" customHeight="1">
      <c r="A415" s="281"/>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3.5" customHeight="1">
      <c r="A416" s="281"/>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3.5" customHeight="1">
      <c r="A417" s="281"/>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3.5" customHeight="1">
      <c r="A418" s="281"/>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3.5" customHeight="1">
      <c r="A419" s="281"/>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3.5" customHeight="1">
      <c r="A420" s="281"/>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3.5" customHeight="1">
      <c r="A421" s="281"/>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3.5" customHeight="1">
      <c r="A422" s="281"/>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3.5" customHeight="1">
      <c r="A423" s="281"/>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3.5" customHeight="1">
      <c r="A424" s="281"/>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3.5" customHeight="1">
      <c r="A425" s="281"/>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3.5" customHeight="1">
      <c r="A426" s="281"/>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3.5" customHeight="1">
      <c r="A427" s="281"/>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3.5" customHeight="1">
      <c r="A428" s="281"/>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3.5" customHeight="1">
      <c r="A429" s="281"/>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3.5" customHeight="1">
      <c r="A430" s="281"/>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3.5" customHeight="1">
      <c r="A431" s="281"/>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3.5" customHeight="1">
      <c r="A432" s="281"/>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3.5" customHeight="1">
      <c r="A433" s="281"/>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3.5" customHeight="1">
      <c r="A434" s="281"/>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3.5" customHeight="1">
      <c r="A435" s="281"/>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3.5" customHeight="1">
      <c r="A436" s="281"/>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3.5" customHeight="1">
      <c r="A437" s="281"/>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3.5" customHeight="1">
      <c r="A438" s="281"/>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3.5" customHeight="1">
      <c r="A439" s="281"/>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3.5" customHeight="1">
      <c r="A440" s="281"/>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3.5" customHeight="1">
      <c r="A441" s="281"/>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3.5" customHeight="1">
      <c r="A442" s="281"/>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3.5" customHeight="1">
      <c r="A443" s="281"/>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3.5" customHeight="1">
      <c r="A444" s="281"/>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3.5" customHeight="1">
      <c r="A445" s="281"/>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3.5" customHeight="1">
      <c r="A446" s="281"/>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3.5" customHeight="1">
      <c r="A447" s="281"/>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3.5" customHeight="1">
      <c r="A448" s="281"/>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3.5" customHeight="1">
      <c r="A449" s="281"/>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3.5" customHeight="1">
      <c r="A450" s="281"/>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3.5" customHeight="1">
      <c r="A451" s="281"/>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3.5" customHeight="1">
      <c r="A452" s="281"/>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3.5" customHeight="1">
      <c r="A453" s="281"/>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3.5" customHeight="1">
      <c r="A454" s="281"/>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3.5" customHeight="1">
      <c r="A455" s="281"/>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3.5" customHeight="1">
      <c r="A456" s="281"/>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3.5" customHeight="1">
      <c r="A457" s="281"/>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3.5" customHeight="1">
      <c r="A458" s="281"/>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3.5" customHeight="1">
      <c r="A459" s="281"/>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3.5" customHeight="1">
      <c r="A460" s="281"/>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3.5" customHeight="1">
      <c r="A461" s="281"/>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3.5" customHeight="1">
      <c r="A462" s="281"/>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3.5" customHeight="1">
      <c r="A463" s="281"/>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3.5" customHeight="1">
      <c r="A464" s="281"/>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3.5" customHeight="1">
      <c r="A465" s="281"/>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3.5" customHeight="1">
      <c r="A466" s="281"/>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3.5" customHeight="1">
      <c r="A467" s="281"/>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3.5" customHeight="1">
      <c r="A468" s="281"/>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3.5" customHeight="1">
      <c r="A469" s="281"/>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3.5" customHeight="1">
      <c r="A470" s="281"/>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3.5" customHeight="1">
      <c r="A471" s="281"/>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3.5" customHeight="1">
      <c r="A472" s="281"/>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3.5" customHeight="1">
      <c r="A473" s="281"/>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3.5" customHeight="1">
      <c r="A474" s="281"/>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3.5" customHeight="1">
      <c r="A475" s="281"/>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3.5" customHeight="1">
      <c r="A476" s="281"/>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3.5" customHeight="1">
      <c r="A477" s="281"/>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3.5" customHeight="1">
      <c r="A478" s="281"/>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3.5" customHeight="1">
      <c r="A479" s="281"/>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3.5" customHeight="1">
      <c r="A480" s="281"/>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3.5" customHeight="1">
      <c r="A481" s="281"/>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3.5" customHeight="1">
      <c r="A482" s="281"/>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3.5" customHeight="1">
      <c r="A483" s="281"/>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3.5" customHeight="1">
      <c r="A484" s="281"/>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3.5" customHeight="1">
      <c r="A485" s="281"/>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3.5" customHeight="1">
      <c r="A486" s="281"/>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3.5" customHeight="1">
      <c r="A487" s="281"/>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3.5" customHeight="1">
      <c r="A488" s="281"/>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3.5" customHeight="1">
      <c r="A489" s="281"/>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3.5" customHeight="1">
      <c r="A490" s="281"/>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3.5" customHeight="1">
      <c r="A491" s="281"/>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3.5" customHeight="1">
      <c r="A492" s="281"/>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3.5" customHeight="1">
      <c r="A493" s="281"/>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3.5" customHeight="1">
      <c r="A494" s="281"/>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3.5" customHeight="1">
      <c r="A495" s="281"/>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3.5" customHeight="1">
      <c r="A496" s="281"/>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3.5" customHeight="1">
      <c r="A497" s="281"/>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3.5" customHeight="1">
      <c r="A498" s="281"/>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3.5" customHeight="1">
      <c r="A499" s="281"/>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3.5" customHeight="1">
      <c r="A500" s="281"/>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3.5" customHeight="1">
      <c r="A501" s="281"/>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3.5" customHeight="1">
      <c r="A502" s="281"/>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3.5" customHeight="1">
      <c r="A503" s="281"/>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3.5" customHeight="1">
      <c r="A504" s="281"/>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3.5" customHeight="1">
      <c r="A505" s="281"/>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3.5" customHeight="1">
      <c r="A506" s="281"/>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3.5" customHeight="1">
      <c r="A507" s="281"/>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3.5" customHeight="1">
      <c r="A508" s="281"/>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3.5" customHeight="1">
      <c r="A509" s="281"/>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3.5" customHeight="1">
      <c r="A510" s="281"/>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3.5" customHeight="1">
      <c r="A511" s="281"/>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3.5" customHeight="1">
      <c r="A512" s="281"/>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3.5" customHeight="1">
      <c r="A513" s="281"/>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3.5" customHeight="1">
      <c r="A514" s="281"/>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3.5" customHeight="1">
      <c r="A515" s="281"/>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3.5" customHeight="1">
      <c r="A516" s="281"/>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3.5" customHeight="1">
      <c r="A517" s="281"/>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3.5" customHeight="1">
      <c r="A518" s="281"/>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3.5" customHeight="1">
      <c r="A519" s="281"/>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3.5" customHeight="1">
      <c r="A520" s="281"/>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3.5" customHeight="1">
      <c r="A521" s="281"/>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3.5" customHeight="1">
      <c r="A522" s="281"/>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3.5" customHeight="1">
      <c r="A523" s="281"/>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3.5" customHeight="1">
      <c r="A524" s="281"/>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3.5" customHeight="1">
      <c r="A525" s="281"/>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3.5" customHeight="1">
      <c r="A526" s="281"/>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3.5" customHeight="1">
      <c r="A527" s="281"/>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3.5" customHeight="1">
      <c r="A528" s="281"/>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3.5" customHeight="1">
      <c r="A529" s="281"/>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3.5" customHeight="1">
      <c r="A530" s="281"/>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3.5" customHeight="1">
      <c r="A531" s="281"/>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3.5" customHeight="1">
      <c r="A532" s="281"/>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3.5" customHeight="1">
      <c r="A533" s="281"/>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3.5" customHeight="1">
      <c r="A534" s="281"/>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3.5" customHeight="1">
      <c r="A535" s="281"/>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3.5" customHeight="1">
      <c r="A536" s="281"/>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3.5" customHeight="1">
      <c r="A537" s="281"/>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3.5" customHeight="1">
      <c r="A538" s="281"/>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3.5" customHeight="1">
      <c r="A539" s="281"/>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3.5" customHeight="1">
      <c r="A540" s="281"/>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3.5" customHeight="1">
      <c r="A541" s="281"/>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3.5" customHeight="1">
      <c r="A542" s="281"/>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3.5" customHeight="1">
      <c r="A543" s="281"/>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3.5" customHeight="1">
      <c r="A544" s="281"/>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3.5" customHeight="1">
      <c r="A545" s="281"/>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3.5" customHeight="1">
      <c r="A546" s="281"/>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3.5" customHeight="1">
      <c r="A547" s="281"/>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3.5" customHeight="1">
      <c r="A548" s="281"/>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3.5" customHeight="1">
      <c r="A549" s="281"/>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3.5" customHeight="1">
      <c r="A550" s="281"/>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3.5" customHeight="1">
      <c r="A551" s="281"/>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3.5" customHeight="1">
      <c r="A552" s="281"/>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3.5" customHeight="1">
      <c r="A553" s="281"/>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3.5" customHeight="1">
      <c r="A554" s="281"/>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3.5" customHeight="1">
      <c r="A555" s="281"/>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3.5" customHeight="1">
      <c r="A556" s="281"/>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3.5" customHeight="1">
      <c r="A557" s="281"/>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3.5" customHeight="1">
      <c r="A558" s="281"/>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3.5" customHeight="1">
      <c r="A559" s="281"/>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3.5" customHeight="1">
      <c r="A560" s="281"/>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3.5" customHeight="1">
      <c r="A561" s="281"/>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3.5" customHeight="1">
      <c r="A562" s="281"/>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3.5" customHeight="1">
      <c r="A563" s="281"/>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3.5" customHeight="1">
      <c r="A564" s="281"/>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3.5" customHeight="1">
      <c r="A565" s="281"/>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3.5" customHeight="1">
      <c r="A566" s="281"/>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3.5" customHeight="1">
      <c r="A567" s="281"/>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3.5" customHeight="1">
      <c r="A568" s="281"/>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3.5" customHeight="1">
      <c r="A569" s="281"/>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3.5" customHeight="1">
      <c r="A570" s="281"/>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3.5" customHeight="1">
      <c r="A571" s="281"/>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3.5" customHeight="1">
      <c r="A572" s="281"/>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3.5" customHeight="1">
      <c r="A573" s="281"/>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3.5" customHeight="1">
      <c r="A574" s="281"/>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3.5" customHeight="1">
      <c r="A575" s="281"/>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3.5" customHeight="1">
      <c r="A576" s="281"/>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3.5" customHeight="1">
      <c r="A577" s="281"/>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3.5" customHeight="1">
      <c r="A578" s="281"/>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3.5" customHeight="1">
      <c r="A579" s="281"/>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3.5" customHeight="1">
      <c r="A580" s="281"/>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3.5" customHeight="1">
      <c r="A581" s="281"/>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3.5" customHeight="1">
      <c r="A582" s="281"/>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3.5" customHeight="1">
      <c r="A583" s="281"/>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3.5" customHeight="1">
      <c r="A584" s="281"/>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3.5" customHeight="1">
      <c r="A585" s="281"/>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3.5" customHeight="1">
      <c r="A586" s="281"/>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3.5" customHeight="1">
      <c r="A587" s="281"/>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3.5" customHeight="1">
      <c r="A588" s="281"/>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3.5" customHeight="1">
      <c r="A589" s="281"/>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3.5" customHeight="1">
      <c r="A590" s="281"/>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3.5" customHeight="1">
      <c r="A591" s="281"/>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3.5" customHeight="1">
      <c r="A592" s="281"/>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3.5" customHeight="1">
      <c r="A593" s="281"/>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3.5" customHeight="1">
      <c r="A594" s="281"/>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3.5" customHeight="1">
      <c r="A595" s="281"/>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3.5" customHeight="1">
      <c r="A596" s="281"/>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3.5" customHeight="1">
      <c r="A597" s="281"/>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3.5" customHeight="1">
      <c r="A598" s="281"/>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3.5" customHeight="1">
      <c r="A599" s="281"/>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3.5" customHeight="1">
      <c r="A600" s="281"/>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3.5" customHeight="1">
      <c r="A601" s="281"/>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3.5" customHeight="1">
      <c r="A602" s="281"/>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3.5" customHeight="1">
      <c r="A603" s="281"/>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3.5" customHeight="1">
      <c r="A604" s="281"/>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3.5" customHeight="1">
      <c r="A605" s="281"/>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3.5" customHeight="1">
      <c r="A606" s="281"/>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3.5" customHeight="1">
      <c r="A607" s="281"/>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3.5" customHeight="1">
      <c r="A608" s="281"/>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3.5" customHeight="1">
      <c r="A609" s="281"/>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3.5" customHeight="1">
      <c r="A610" s="281"/>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3.5" customHeight="1">
      <c r="A611" s="281"/>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3.5" customHeight="1">
      <c r="A612" s="281"/>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3.5" customHeight="1">
      <c r="A613" s="281"/>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3.5" customHeight="1">
      <c r="A614" s="281"/>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3.5" customHeight="1">
      <c r="A615" s="281"/>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3.5" customHeight="1">
      <c r="A616" s="281"/>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3.5" customHeight="1">
      <c r="A617" s="281"/>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3.5" customHeight="1">
      <c r="A618" s="281"/>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3.5" customHeight="1">
      <c r="A619" s="281"/>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3.5" customHeight="1">
      <c r="A620" s="281"/>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3.5" customHeight="1">
      <c r="A621" s="281"/>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3.5" customHeight="1">
      <c r="A622" s="281"/>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3.5" customHeight="1">
      <c r="A623" s="281"/>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3.5" customHeight="1">
      <c r="A624" s="281"/>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3.5" customHeight="1">
      <c r="A625" s="281"/>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3.5" customHeight="1">
      <c r="A626" s="281"/>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3.5" customHeight="1">
      <c r="A627" s="281"/>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3.5" customHeight="1">
      <c r="A628" s="281"/>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3.5" customHeight="1">
      <c r="A629" s="281"/>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3.5" customHeight="1">
      <c r="A630" s="281"/>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3.5" customHeight="1">
      <c r="A631" s="281"/>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3.5" customHeight="1">
      <c r="A632" s="281"/>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3.5" customHeight="1">
      <c r="A633" s="281"/>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3.5" customHeight="1">
      <c r="A634" s="281"/>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3.5" customHeight="1">
      <c r="A635" s="281"/>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3.5" customHeight="1">
      <c r="A636" s="281"/>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3.5" customHeight="1">
      <c r="A637" s="281"/>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3.5" customHeight="1">
      <c r="A638" s="281"/>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3.5" customHeight="1">
      <c r="A639" s="281"/>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3.5" customHeight="1">
      <c r="A640" s="281"/>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3.5" customHeight="1">
      <c r="A641" s="281"/>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3.5" customHeight="1">
      <c r="A642" s="281"/>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3.5" customHeight="1">
      <c r="A643" s="281"/>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3.5" customHeight="1">
      <c r="A644" s="281"/>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3.5" customHeight="1">
      <c r="A645" s="281"/>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3.5" customHeight="1">
      <c r="A646" s="281"/>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3.5" customHeight="1">
      <c r="A647" s="281"/>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3.5" customHeight="1">
      <c r="A648" s="281"/>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3.5" customHeight="1">
      <c r="A649" s="281"/>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3.5" customHeight="1">
      <c r="A650" s="281"/>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3.5" customHeight="1">
      <c r="A651" s="281"/>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3.5" customHeight="1">
      <c r="A652" s="281"/>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3.5" customHeight="1">
      <c r="A653" s="281"/>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3.5" customHeight="1">
      <c r="A654" s="281"/>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3.5" customHeight="1">
      <c r="A655" s="281"/>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3.5" customHeight="1">
      <c r="A656" s="281"/>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3.5" customHeight="1">
      <c r="A657" s="281"/>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3.5" customHeight="1">
      <c r="A658" s="281"/>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3.5" customHeight="1">
      <c r="A659" s="281"/>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3.5" customHeight="1">
      <c r="A660" s="281"/>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3.5" customHeight="1">
      <c r="A661" s="281"/>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3.5" customHeight="1">
      <c r="A662" s="281"/>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3.5" customHeight="1">
      <c r="A663" s="281"/>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3.5" customHeight="1">
      <c r="A664" s="281"/>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3.5" customHeight="1">
      <c r="A665" s="281"/>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3.5" customHeight="1">
      <c r="A666" s="281"/>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3.5" customHeight="1">
      <c r="A667" s="281"/>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3.5" customHeight="1">
      <c r="A668" s="281"/>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3.5" customHeight="1">
      <c r="A669" s="281"/>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3.5" customHeight="1">
      <c r="A670" s="281"/>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3.5" customHeight="1">
      <c r="A671" s="281"/>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3.5" customHeight="1">
      <c r="A672" s="281"/>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3.5" customHeight="1">
      <c r="A673" s="281"/>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3.5" customHeight="1">
      <c r="A674" s="281"/>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3.5" customHeight="1">
      <c r="A675" s="281"/>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3.5" customHeight="1">
      <c r="A676" s="281"/>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3.5" customHeight="1">
      <c r="A677" s="281"/>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3.5" customHeight="1">
      <c r="A678" s="281"/>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3.5" customHeight="1">
      <c r="A679" s="281"/>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3.5" customHeight="1">
      <c r="A680" s="281"/>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3.5" customHeight="1">
      <c r="A681" s="281"/>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3.5" customHeight="1">
      <c r="A682" s="281"/>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3.5" customHeight="1">
      <c r="A683" s="281"/>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3.5" customHeight="1">
      <c r="A684" s="281"/>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3.5" customHeight="1">
      <c r="A685" s="281"/>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3.5" customHeight="1">
      <c r="A686" s="281"/>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3.5" customHeight="1">
      <c r="A687" s="281"/>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3.5" customHeight="1">
      <c r="A688" s="281"/>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3.5" customHeight="1">
      <c r="A689" s="281"/>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3.5" customHeight="1">
      <c r="A690" s="281"/>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3.5" customHeight="1">
      <c r="A691" s="281"/>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3.5" customHeight="1">
      <c r="A692" s="281"/>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3.5" customHeight="1">
      <c r="A693" s="281"/>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3.5" customHeight="1">
      <c r="A694" s="281"/>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3.5" customHeight="1">
      <c r="A695" s="281"/>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3.5" customHeight="1">
      <c r="A696" s="281"/>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3.5" customHeight="1">
      <c r="A697" s="281"/>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3.5" customHeight="1">
      <c r="A698" s="281"/>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3.5" customHeight="1">
      <c r="A699" s="281"/>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3.5" customHeight="1">
      <c r="A700" s="281"/>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3.5" customHeight="1">
      <c r="A701" s="281"/>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3.5" customHeight="1">
      <c r="A702" s="281"/>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3.5" customHeight="1">
      <c r="A703" s="281"/>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3.5" customHeight="1">
      <c r="A704" s="281"/>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3.5" customHeight="1">
      <c r="A705" s="281"/>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3.5" customHeight="1">
      <c r="A706" s="281"/>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3.5" customHeight="1">
      <c r="A707" s="281"/>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3.5" customHeight="1">
      <c r="A708" s="281"/>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3.5" customHeight="1">
      <c r="A709" s="281"/>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3.5" customHeight="1">
      <c r="A710" s="281"/>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3.5" customHeight="1">
      <c r="A711" s="281"/>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3.5" customHeight="1">
      <c r="A712" s="281"/>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3.5" customHeight="1">
      <c r="A713" s="281"/>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3.5" customHeight="1">
      <c r="A714" s="281"/>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3.5" customHeight="1">
      <c r="A715" s="281"/>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3.5" customHeight="1">
      <c r="A716" s="281"/>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3.5" customHeight="1">
      <c r="A717" s="281"/>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3.5" customHeight="1">
      <c r="A718" s="281"/>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3.5" customHeight="1">
      <c r="A719" s="281"/>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3.5" customHeight="1">
      <c r="A720" s="281"/>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3.5" customHeight="1">
      <c r="A721" s="281"/>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3.5" customHeight="1">
      <c r="A722" s="281"/>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3.5" customHeight="1">
      <c r="A723" s="281"/>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3.5" customHeight="1">
      <c r="A724" s="281"/>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3.5" customHeight="1">
      <c r="A725" s="281"/>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3.5" customHeight="1">
      <c r="A726" s="281"/>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3.5" customHeight="1">
      <c r="A727" s="281"/>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3.5" customHeight="1">
      <c r="A728" s="281"/>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3.5" customHeight="1">
      <c r="A729" s="281"/>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3.5" customHeight="1">
      <c r="A730" s="281"/>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3.5" customHeight="1">
      <c r="A731" s="281"/>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3.5" customHeight="1">
      <c r="A732" s="281"/>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3.5" customHeight="1">
      <c r="A733" s="281"/>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3.5" customHeight="1">
      <c r="A734" s="281"/>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3.5" customHeight="1">
      <c r="A735" s="281"/>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3.5" customHeight="1">
      <c r="A736" s="281"/>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3.5" customHeight="1">
      <c r="A737" s="281"/>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3.5" customHeight="1">
      <c r="A738" s="281"/>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3.5" customHeight="1">
      <c r="A739" s="281"/>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3.5" customHeight="1">
      <c r="A740" s="281"/>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3.5" customHeight="1">
      <c r="A741" s="281"/>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3.5" customHeight="1">
      <c r="A742" s="281"/>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3.5" customHeight="1">
      <c r="A743" s="281"/>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3.5" customHeight="1">
      <c r="A744" s="281"/>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3.5" customHeight="1">
      <c r="A745" s="281"/>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3.5" customHeight="1">
      <c r="A746" s="281"/>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3.5" customHeight="1">
      <c r="A747" s="281"/>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3.5" customHeight="1">
      <c r="A748" s="281"/>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3.5" customHeight="1">
      <c r="A749" s="281"/>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3.5" customHeight="1">
      <c r="A750" s="281"/>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3.5" customHeight="1">
      <c r="A751" s="281"/>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3.5" customHeight="1">
      <c r="A752" s="281"/>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3.5" customHeight="1">
      <c r="A753" s="281"/>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3.5" customHeight="1">
      <c r="A754" s="281"/>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3.5" customHeight="1">
      <c r="A755" s="281"/>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3.5" customHeight="1">
      <c r="A756" s="281"/>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3.5" customHeight="1">
      <c r="A757" s="281"/>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3.5" customHeight="1">
      <c r="A758" s="281"/>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3.5" customHeight="1">
      <c r="A759" s="281"/>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3.5" customHeight="1">
      <c r="A760" s="281"/>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3.5" customHeight="1">
      <c r="A761" s="281"/>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3.5" customHeight="1">
      <c r="A762" s="281"/>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3.5" customHeight="1">
      <c r="A763" s="281"/>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3.5" customHeight="1">
      <c r="A764" s="281"/>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3.5" customHeight="1">
      <c r="A765" s="281"/>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3.5" customHeight="1">
      <c r="A766" s="281"/>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3.5" customHeight="1">
      <c r="A767" s="281"/>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3.5" customHeight="1">
      <c r="A768" s="281"/>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3.5" customHeight="1">
      <c r="A769" s="281"/>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3.5" customHeight="1">
      <c r="A770" s="281"/>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3.5" customHeight="1">
      <c r="A771" s="281"/>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3.5" customHeight="1">
      <c r="A772" s="281"/>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3.5" customHeight="1">
      <c r="A773" s="281"/>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3.5" customHeight="1">
      <c r="A774" s="281"/>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3.5" customHeight="1">
      <c r="A775" s="281"/>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3.5" customHeight="1">
      <c r="A776" s="281"/>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3.5" customHeight="1">
      <c r="A777" s="281"/>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3.5" customHeight="1">
      <c r="A778" s="281"/>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3.5" customHeight="1">
      <c r="A779" s="281"/>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3.5" customHeight="1">
      <c r="A780" s="281"/>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3.5" customHeight="1">
      <c r="A781" s="281"/>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3.5" customHeight="1">
      <c r="A782" s="281"/>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3.5" customHeight="1">
      <c r="A783" s="281"/>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3.5" customHeight="1">
      <c r="A784" s="281"/>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3.5" customHeight="1">
      <c r="A785" s="281"/>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3.5" customHeight="1">
      <c r="A786" s="281"/>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3.5" customHeight="1">
      <c r="A787" s="281"/>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3.5" customHeight="1">
      <c r="A788" s="281"/>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3.5" customHeight="1">
      <c r="A789" s="281"/>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3.5" customHeight="1">
      <c r="A790" s="281"/>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3.5" customHeight="1">
      <c r="A791" s="281"/>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3.5" customHeight="1">
      <c r="A792" s="281"/>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3.5" customHeight="1">
      <c r="A793" s="281"/>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3.5" customHeight="1">
      <c r="A794" s="281"/>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3.5" customHeight="1">
      <c r="A795" s="281"/>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3.5" customHeight="1">
      <c r="A796" s="281"/>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3.5" customHeight="1">
      <c r="A797" s="281"/>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3.5" customHeight="1">
      <c r="A798" s="281"/>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3.5" customHeight="1">
      <c r="A799" s="281"/>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3.5" customHeight="1">
      <c r="A800" s="281"/>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3.5" customHeight="1">
      <c r="A801" s="281"/>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3.5" customHeight="1">
      <c r="A802" s="281"/>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3.5" customHeight="1">
      <c r="A803" s="281"/>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3.5" customHeight="1">
      <c r="A804" s="281"/>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3.5" customHeight="1">
      <c r="A805" s="281"/>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3.5" customHeight="1">
      <c r="A806" s="281"/>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3.5" customHeight="1">
      <c r="A807" s="281"/>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3.5" customHeight="1">
      <c r="A808" s="281"/>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3.5" customHeight="1">
      <c r="A809" s="281"/>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3.5" customHeight="1">
      <c r="A810" s="281"/>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3.5" customHeight="1">
      <c r="A811" s="281"/>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3.5" customHeight="1">
      <c r="A812" s="281"/>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3.5" customHeight="1">
      <c r="A813" s="281"/>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3.5" customHeight="1">
      <c r="A814" s="281"/>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3.5" customHeight="1">
      <c r="A815" s="281"/>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3.5" customHeight="1">
      <c r="A816" s="281"/>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3.5" customHeight="1">
      <c r="A817" s="281"/>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3.5" customHeight="1">
      <c r="A818" s="281"/>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3.5" customHeight="1">
      <c r="A819" s="281"/>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3.5" customHeight="1">
      <c r="A820" s="281"/>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3.5" customHeight="1">
      <c r="A821" s="281"/>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3.5" customHeight="1">
      <c r="A822" s="281"/>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3.5" customHeight="1">
      <c r="A823" s="281"/>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3.5" customHeight="1">
      <c r="A824" s="281"/>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3.5" customHeight="1">
      <c r="A825" s="281"/>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3.5" customHeight="1">
      <c r="A826" s="281"/>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3.5" customHeight="1">
      <c r="A827" s="281"/>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3.5" customHeight="1">
      <c r="A828" s="281"/>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3.5" customHeight="1">
      <c r="A829" s="281"/>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3.5" customHeight="1">
      <c r="A830" s="281"/>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3.5" customHeight="1">
      <c r="A831" s="281"/>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3.5" customHeight="1">
      <c r="A832" s="281"/>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3.5" customHeight="1">
      <c r="A833" s="281"/>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3.5" customHeight="1">
      <c r="A834" s="281"/>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3.5" customHeight="1">
      <c r="A835" s="281"/>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3.5" customHeight="1">
      <c r="A836" s="281"/>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3.5" customHeight="1">
      <c r="A837" s="281"/>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3.5" customHeight="1">
      <c r="A838" s="281"/>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3.5" customHeight="1">
      <c r="A839" s="281"/>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3.5" customHeight="1">
      <c r="A840" s="281"/>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3.5" customHeight="1">
      <c r="A841" s="281"/>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3.5" customHeight="1">
      <c r="A842" s="281"/>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3.5" customHeight="1">
      <c r="A843" s="281"/>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3.5" customHeight="1">
      <c r="A844" s="281"/>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3.5" customHeight="1">
      <c r="A845" s="281"/>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3.5" customHeight="1">
      <c r="A846" s="281"/>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3.5" customHeight="1">
      <c r="A847" s="281"/>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3.5" customHeight="1">
      <c r="A848" s="281"/>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3.5" customHeight="1">
      <c r="A849" s="281"/>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3.5" customHeight="1">
      <c r="A850" s="281"/>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3.5" customHeight="1">
      <c r="A851" s="281"/>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3.5" customHeight="1">
      <c r="A852" s="281"/>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3.5" customHeight="1">
      <c r="A853" s="281"/>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3.5" customHeight="1">
      <c r="A854" s="281"/>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3.5" customHeight="1">
      <c r="A855" s="281"/>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3.5" customHeight="1">
      <c r="A856" s="281"/>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3.5" customHeight="1">
      <c r="A857" s="281"/>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3.5" customHeight="1">
      <c r="A858" s="281"/>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3.5" customHeight="1">
      <c r="A859" s="281"/>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3.5" customHeight="1">
      <c r="A860" s="281"/>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3.5" customHeight="1">
      <c r="A861" s="281"/>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3.5" customHeight="1">
      <c r="A862" s="281"/>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3.5" customHeight="1">
      <c r="A863" s="281"/>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3.5" customHeight="1">
      <c r="A864" s="281"/>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3.5" customHeight="1">
      <c r="A865" s="281"/>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3.5" customHeight="1">
      <c r="A866" s="281"/>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3.5" customHeight="1">
      <c r="A867" s="281"/>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3.5" customHeight="1">
      <c r="A868" s="281"/>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3.5" customHeight="1">
      <c r="A869" s="281"/>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3.5" customHeight="1">
      <c r="A870" s="281"/>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3.5" customHeight="1">
      <c r="A871" s="281"/>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3.5" customHeight="1">
      <c r="A872" s="281"/>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3.5" customHeight="1">
      <c r="A873" s="281"/>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3.5" customHeight="1">
      <c r="A874" s="281"/>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3.5" customHeight="1">
      <c r="A875" s="281"/>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3.5" customHeight="1">
      <c r="A876" s="281"/>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3.5" customHeight="1">
      <c r="A877" s="281"/>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3.5" customHeight="1">
      <c r="A878" s="281"/>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3.5" customHeight="1">
      <c r="A879" s="281"/>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3.5" customHeight="1">
      <c r="A880" s="281"/>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3.5" customHeight="1">
      <c r="A881" s="281"/>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3.5" customHeight="1">
      <c r="A882" s="281"/>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3.5" customHeight="1">
      <c r="A883" s="281"/>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3.5" customHeight="1">
      <c r="A884" s="281"/>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3.5" customHeight="1">
      <c r="A885" s="281"/>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3.5" customHeight="1">
      <c r="A886" s="281"/>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3.5" customHeight="1">
      <c r="A887" s="281"/>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3.5" customHeight="1">
      <c r="A888" s="281"/>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3.5" customHeight="1">
      <c r="A889" s="281"/>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3.5" customHeight="1">
      <c r="A890" s="281"/>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3.5" customHeight="1">
      <c r="A891" s="281"/>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3.5" customHeight="1">
      <c r="A892" s="281"/>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3.5" customHeight="1">
      <c r="A893" s="281"/>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3.5" customHeight="1">
      <c r="A894" s="281"/>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3.5" customHeight="1">
      <c r="A895" s="281"/>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3.5" customHeight="1">
      <c r="A896" s="281"/>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3.5" customHeight="1">
      <c r="A897" s="281"/>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3.5" customHeight="1">
      <c r="A898" s="281"/>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3.5" customHeight="1">
      <c r="A899" s="281"/>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3.5" customHeight="1">
      <c r="A900" s="281"/>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3.5" customHeight="1">
      <c r="A901" s="281"/>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3.5" customHeight="1">
      <c r="A902" s="281"/>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3.5" customHeight="1">
      <c r="A903" s="281"/>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3.5" customHeight="1">
      <c r="A904" s="281"/>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3.5" customHeight="1">
      <c r="A905" s="281"/>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3.5" customHeight="1">
      <c r="A906" s="281"/>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3.5" customHeight="1">
      <c r="A907" s="281"/>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3.5" customHeight="1">
      <c r="A908" s="281"/>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3.5" customHeight="1">
      <c r="A909" s="281"/>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3.5" customHeight="1">
      <c r="A910" s="281"/>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3.5" customHeight="1">
      <c r="A911" s="281"/>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3.5" customHeight="1">
      <c r="A912" s="281"/>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3.5" customHeight="1">
      <c r="A913" s="281"/>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3.5" customHeight="1">
      <c r="A914" s="281"/>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3.5" customHeight="1">
      <c r="A915" s="281"/>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3.5" customHeight="1">
      <c r="A916" s="281"/>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3.5" customHeight="1">
      <c r="A917" s="281"/>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3.5" customHeight="1">
      <c r="A918" s="281"/>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3.5" customHeight="1">
      <c r="A919" s="281"/>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3.5" customHeight="1">
      <c r="A920" s="281"/>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3.5" customHeight="1">
      <c r="A921" s="281"/>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3.5" customHeight="1">
      <c r="A922" s="281"/>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3.5" customHeight="1">
      <c r="A923" s="281"/>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3.5" customHeight="1">
      <c r="A924" s="281"/>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3.5" customHeight="1">
      <c r="A925" s="281"/>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3.5" customHeight="1">
      <c r="A926" s="281"/>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3.5" customHeight="1">
      <c r="A927" s="281"/>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3.5" customHeight="1">
      <c r="A928" s="281"/>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3.5" customHeight="1">
      <c r="A929" s="281"/>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3.5" customHeight="1">
      <c r="A930" s="281"/>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3.5" customHeight="1">
      <c r="A931" s="281"/>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3.5" customHeight="1">
      <c r="A932" s="281"/>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3.5" customHeight="1">
      <c r="A933" s="281"/>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3.5" customHeight="1">
      <c r="A934" s="281"/>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3.5" customHeight="1">
      <c r="A935" s="281"/>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3.5" customHeight="1">
      <c r="A936" s="281"/>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3.5" customHeight="1">
      <c r="A937" s="281"/>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3.5" customHeight="1">
      <c r="A938" s="281"/>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3.5" customHeight="1">
      <c r="A939" s="281"/>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3.5" customHeight="1">
      <c r="A940" s="281"/>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3.5" customHeight="1">
      <c r="A941" s="281"/>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3.5" customHeight="1">
      <c r="A942" s="281"/>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3.5" customHeight="1">
      <c r="A943" s="281"/>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3.5" customHeight="1">
      <c r="A944" s="281"/>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3.5" customHeight="1">
      <c r="A945" s="281"/>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3.5" customHeight="1">
      <c r="A946" s="281"/>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3.5" customHeight="1">
      <c r="A947" s="281"/>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3.5" customHeight="1">
      <c r="A948" s="281"/>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3.5" customHeight="1">
      <c r="A949" s="281"/>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3.5" customHeight="1">
      <c r="A950" s="281"/>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3.5" customHeight="1">
      <c r="A951" s="281"/>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3.5" customHeight="1">
      <c r="A952" s="281"/>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3.5" customHeight="1">
      <c r="A953" s="281"/>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3.5" customHeight="1">
      <c r="A954" s="281"/>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3.5" customHeight="1">
      <c r="A955" s="281"/>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3.5" customHeight="1">
      <c r="A956" s="281"/>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3.5" customHeight="1">
      <c r="A957" s="281"/>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3.5" customHeight="1">
      <c r="A958" s="281"/>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3.5" customHeight="1">
      <c r="A959" s="281"/>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3.5" customHeight="1">
      <c r="A960" s="281"/>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3.5" customHeight="1">
      <c r="A961" s="281"/>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3.5" customHeight="1">
      <c r="A962" s="281"/>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3.5" customHeight="1">
      <c r="A963" s="281"/>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3.5" customHeight="1">
      <c r="A964" s="281"/>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3.5" customHeight="1">
      <c r="A965" s="281"/>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3.5" customHeight="1">
      <c r="A966" s="281"/>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3.5" customHeight="1">
      <c r="A967" s="281"/>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3.5" customHeight="1">
      <c r="A968" s="281"/>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3.5" customHeight="1">
      <c r="A969" s="281"/>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3.5" customHeight="1">
      <c r="A970" s="281"/>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3.5" customHeight="1">
      <c r="A971" s="281"/>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3.5" customHeight="1">
      <c r="A972" s="281"/>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3.5" customHeight="1">
      <c r="A973" s="281"/>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3.5" customHeight="1">
      <c r="A974" s="281"/>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3.5" customHeight="1">
      <c r="A975" s="281"/>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3.5" customHeight="1">
      <c r="A976" s="281"/>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3.5" customHeight="1">
      <c r="A977" s="281"/>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3.5" customHeight="1">
      <c r="A978" s="281"/>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3.5" customHeight="1">
      <c r="A979" s="281"/>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3.5" customHeight="1">
      <c r="A980" s="281"/>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3.5" customHeight="1">
      <c r="A981" s="281"/>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3.5" customHeight="1">
      <c r="A982" s="281"/>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3.5" customHeight="1">
      <c r="A983" s="281"/>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3.5" customHeight="1">
      <c r="A984" s="281"/>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3.5" customHeight="1">
      <c r="A985" s="281"/>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3.5" customHeight="1">
      <c r="A986" s="281"/>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3.5" customHeight="1">
      <c r="A987" s="281"/>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3.5" customHeight="1">
      <c r="A988" s="281"/>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3.5" customHeight="1">
      <c r="A989" s="281"/>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sheetData>
  <mergeCells count="52">
    <mergeCell ref="D30:N30"/>
    <mergeCell ref="F38:N39"/>
    <mergeCell ref="F40:N41"/>
    <mergeCell ref="A1:N1"/>
    <mergeCell ref="A3:N3"/>
    <mergeCell ref="B19:Q19"/>
    <mergeCell ref="B23:N23"/>
    <mergeCell ref="B29:N29"/>
    <mergeCell ref="B10:N10"/>
    <mergeCell ref="B9:N9"/>
    <mergeCell ref="B11:N11"/>
    <mergeCell ref="B12:N12"/>
    <mergeCell ref="A6:N6"/>
    <mergeCell ref="A2:N2"/>
    <mergeCell ref="E25:N25"/>
    <mergeCell ref="B71:N71"/>
    <mergeCell ref="B36:N36"/>
    <mergeCell ref="B45:N45"/>
    <mergeCell ref="B48:N48"/>
    <mergeCell ref="B54:N54"/>
    <mergeCell ref="B63:N63"/>
    <mergeCell ref="B66:N66"/>
    <mergeCell ref="B61:N61"/>
    <mergeCell ref="B69:N69"/>
    <mergeCell ref="B57:N57"/>
    <mergeCell ref="B51:N51"/>
    <mergeCell ref="B74:N74"/>
    <mergeCell ref="B120:N120"/>
    <mergeCell ref="B119:N119"/>
    <mergeCell ref="B109:N109"/>
    <mergeCell ref="B112:N112"/>
    <mergeCell ref="B115:N115"/>
    <mergeCell ref="B118:N118"/>
    <mergeCell ref="B86:N86"/>
    <mergeCell ref="B89:N89"/>
    <mergeCell ref="B92:N92"/>
    <mergeCell ref="B77:N77"/>
    <mergeCell ref="B95:N95"/>
    <mergeCell ref="B96:N96"/>
    <mergeCell ref="B141:N141"/>
    <mergeCell ref="B142:N142"/>
    <mergeCell ref="B131:N131"/>
    <mergeCell ref="B134:N134"/>
    <mergeCell ref="B98:N98"/>
    <mergeCell ref="B100:N100"/>
    <mergeCell ref="B102:N102"/>
    <mergeCell ref="B104:N104"/>
    <mergeCell ref="B136:N136"/>
    <mergeCell ref="B125:N125"/>
    <mergeCell ref="B128:N128"/>
    <mergeCell ref="B122:N122"/>
    <mergeCell ref="B139:N139"/>
  </mergeCells>
  <hyperlinks>
    <hyperlink ref="C13:H13" r:id="rId1" display="2019 QAP " xr:uid="{00000000-0004-0000-0000-000000000000}"/>
  </hyperlinks>
  <pageMargins left="0" right="0" top="0" bottom="0" header="0" footer="0"/>
  <pageSetup scale="96" orientation="portrait" r:id="rId2"/>
  <rowBreaks count="5" manualBreakCount="5">
    <brk id="46" max="13" man="1"/>
    <brk id="69" max="13" man="1"/>
    <brk id="100" max="13" man="1"/>
    <brk id="102" max="13" man="1"/>
    <brk id="137" max="13" man="1"/>
  </rowBreaks>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tabSelected="1" zoomScaleNormal="100" zoomScaleSheetLayoutView="95" workbookViewId="0" xr3:uid="{958C4451-9541-5A59-BF78-D2F731DF1C81}">
      <selection activeCell="R21" sqref="R21"/>
    </sheetView>
  </sheetViews>
  <sheetFormatPr defaultColWidth="17.28515625" defaultRowHeight="15" customHeight="1"/>
  <cols>
    <col min="1" max="1" width="5.5703125" customWidth="1"/>
    <col min="2" max="2" width="8.5703125" customWidth="1"/>
    <col min="3" max="3" width="10.85546875" style="32" customWidth="1"/>
    <col min="4" max="4" width="10.85546875" style="253" customWidth="1"/>
    <col min="5" max="5" width="6.7109375" style="32" customWidth="1"/>
    <col min="6" max="7" width="7.7109375" customWidth="1"/>
    <col min="8" max="8" width="14.7109375" customWidth="1"/>
    <col min="9" max="13" width="7.140625" customWidth="1"/>
    <col min="14" max="14" width="12.5703125" customWidth="1"/>
    <col min="15" max="15" width="10" style="15" customWidth="1"/>
    <col min="16" max="16" width="12.5703125" style="15" customWidth="1"/>
    <col min="17" max="17" width="8.7109375" style="32" customWidth="1"/>
    <col min="18" max="18" width="15.5703125" customWidth="1"/>
    <col min="19" max="19" width="18.85546875" customWidth="1"/>
    <col min="20" max="20" width="10.42578125" style="133" customWidth="1"/>
    <col min="21" max="21" width="8.5703125" customWidth="1"/>
    <col min="22" max="22" width="9.85546875" customWidth="1"/>
    <col min="23" max="23" width="8.42578125" customWidth="1"/>
    <col min="24" max="24" width="7" customWidth="1"/>
    <col min="25" max="25" width="8.42578125" customWidth="1"/>
    <col min="26" max="26" width="6.7109375" customWidth="1"/>
    <col min="27" max="27" width="6" customWidth="1"/>
    <col min="28" max="29" width="3.7109375" customWidth="1"/>
    <col min="30" max="36" width="4.7109375" customWidth="1"/>
    <col min="37" max="39" width="9.140625" customWidth="1"/>
  </cols>
  <sheetData>
    <row r="1" spans="1:61" ht="18">
      <c r="A1" s="337" t="s">
        <v>0</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5"/>
      <c r="AC1" s="5"/>
      <c r="AD1" s="5"/>
      <c r="AE1" s="5"/>
      <c r="AF1" s="5"/>
      <c r="AG1" s="5"/>
      <c r="AH1" s="5"/>
      <c r="AI1" s="5"/>
      <c r="AJ1" s="5"/>
      <c r="AK1" s="29"/>
      <c r="AL1" s="29"/>
      <c r="AM1" s="29"/>
      <c r="AN1" s="59"/>
      <c r="AO1" s="286"/>
      <c r="AP1" s="286"/>
      <c r="AQ1" s="286"/>
      <c r="AR1" s="286"/>
      <c r="AS1" s="286"/>
      <c r="AT1" s="286"/>
      <c r="AU1" s="286"/>
      <c r="AV1" s="286"/>
      <c r="AW1" s="286"/>
      <c r="AX1" s="286"/>
      <c r="AY1" s="286"/>
      <c r="AZ1" s="286"/>
      <c r="BA1" s="286"/>
      <c r="BB1" s="286"/>
      <c r="BC1" s="286"/>
      <c r="BD1" s="286"/>
      <c r="BE1" s="286"/>
      <c r="BF1" s="286"/>
      <c r="BG1" s="286"/>
      <c r="BH1" s="286"/>
      <c r="BI1" s="286"/>
    </row>
    <row r="2" spans="1:61" s="81" customFormat="1" ht="18">
      <c r="A2" s="349" t="s">
        <v>103</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20"/>
      <c r="AC2" s="20"/>
      <c r="AD2" s="20"/>
      <c r="AE2" s="20"/>
      <c r="AF2" s="20"/>
      <c r="AG2" s="20"/>
      <c r="AH2" s="20"/>
      <c r="AI2" s="20"/>
      <c r="AJ2" s="20"/>
      <c r="AK2" s="239"/>
      <c r="AL2" s="239"/>
      <c r="AM2" s="239"/>
      <c r="AN2" s="39"/>
      <c r="AO2" s="41"/>
      <c r="AP2" s="41"/>
      <c r="AQ2" s="41"/>
      <c r="AR2" s="41"/>
      <c r="AS2" s="41"/>
      <c r="AT2" s="41"/>
      <c r="AU2" s="41"/>
      <c r="AV2" s="41"/>
      <c r="AW2" s="41"/>
      <c r="AX2" s="41"/>
      <c r="AY2" s="41"/>
      <c r="AZ2" s="41"/>
      <c r="BA2" s="41"/>
      <c r="BB2" s="41"/>
      <c r="BC2" s="41"/>
      <c r="BD2" s="41"/>
      <c r="BE2" s="41"/>
      <c r="BF2" s="41"/>
      <c r="BG2" s="41"/>
      <c r="BH2" s="41"/>
      <c r="BI2" s="41"/>
    </row>
    <row r="3" spans="1:61" ht="12.75" customHeight="1">
      <c r="A3" s="9"/>
      <c r="B3" s="5"/>
      <c r="C3" s="5"/>
      <c r="D3" s="5"/>
      <c r="E3" s="20"/>
      <c r="F3" s="5"/>
      <c r="G3" s="5"/>
      <c r="H3" s="5"/>
      <c r="I3" s="353" t="s">
        <v>104</v>
      </c>
      <c r="J3" s="354"/>
      <c r="K3" s="354"/>
      <c r="L3" s="354"/>
      <c r="M3" s="354"/>
      <c r="N3" s="354"/>
      <c r="O3" s="354"/>
      <c r="P3" s="354"/>
      <c r="Q3" s="354"/>
      <c r="R3" s="355"/>
      <c r="S3" s="355"/>
      <c r="T3" s="355"/>
      <c r="U3" s="5"/>
      <c r="V3" s="5"/>
      <c r="W3" s="286"/>
      <c r="X3" s="286"/>
      <c r="Y3" s="286"/>
      <c r="Z3" s="286"/>
      <c r="AA3" s="5"/>
      <c r="AB3" s="20"/>
      <c r="AC3" s="20"/>
      <c r="AD3" s="20"/>
      <c r="AE3" s="20"/>
      <c r="AF3" s="20"/>
      <c r="AG3" s="20"/>
      <c r="AH3" s="20"/>
      <c r="AI3" s="20"/>
      <c r="AJ3" s="20"/>
      <c r="AK3" s="239"/>
      <c r="AL3" s="189"/>
      <c r="AM3" s="189"/>
      <c r="AN3" s="39"/>
      <c r="AO3" s="41"/>
      <c r="AP3" s="41"/>
      <c r="AQ3" s="41"/>
      <c r="AR3" s="41"/>
      <c r="AS3" s="41"/>
      <c r="AT3" s="41"/>
      <c r="AU3" s="41"/>
      <c r="AV3" s="41"/>
      <c r="AW3" s="41"/>
      <c r="AX3" s="41"/>
      <c r="AY3" s="41"/>
      <c r="AZ3" s="41"/>
      <c r="BA3" s="41"/>
      <c r="BB3" s="41"/>
      <c r="BC3" s="41"/>
      <c r="BD3" s="41"/>
      <c r="BE3" s="41"/>
      <c r="BF3" s="41"/>
      <c r="BG3" s="41"/>
      <c r="BH3" s="41"/>
      <c r="BI3" s="41"/>
    </row>
    <row r="4" spans="1:61" ht="13.5" customHeight="1">
      <c r="A4" s="198" t="s">
        <v>13</v>
      </c>
      <c r="B4" s="199"/>
      <c r="C4" s="48"/>
      <c r="D4" s="48"/>
      <c r="E4" s="7"/>
      <c r="F4" s="1"/>
      <c r="G4" s="1"/>
      <c r="H4" s="1"/>
      <c r="I4" s="1"/>
      <c r="J4" s="199" t="s">
        <v>21</v>
      </c>
      <c r="K4" s="42"/>
      <c r="L4" s="40"/>
      <c r="M4" s="1"/>
      <c r="N4" s="1"/>
      <c r="O4" s="42"/>
      <c r="P4" s="1"/>
      <c r="Q4" s="1"/>
      <c r="R4" s="200" t="s">
        <v>27</v>
      </c>
      <c r="S4" s="42"/>
      <c r="T4" s="42"/>
      <c r="U4" s="42"/>
      <c r="V4" s="286"/>
      <c r="W4" s="356" t="s">
        <v>105</v>
      </c>
      <c r="X4" s="357"/>
      <c r="Y4" s="357"/>
      <c r="Z4" s="357"/>
      <c r="AA4" s="1"/>
      <c r="AB4" s="20"/>
      <c r="AC4" s="20"/>
      <c r="AD4" s="20"/>
      <c r="AE4" s="20"/>
      <c r="AF4" s="20"/>
      <c r="AG4" s="20"/>
      <c r="AH4" s="20"/>
      <c r="AI4" s="20"/>
      <c r="AJ4" s="20"/>
      <c r="AK4" s="239"/>
      <c r="AL4" s="239"/>
      <c r="AM4" s="239"/>
      <c r="AN4" s="39"/>
      <c r="AO4" s="41"/>
      <c r="AP4" s="41"/>
      <c r="AQ4" s="41"/>
      <c r="AR4" s="41"/>
      <c r="AS4" s="41"/>
      <c r="AT4" s="41"/>
      <c r="AU4" s="41"/>
      <c r="AV4" s="41"/>
      <c r="AW4" s="41"/>
      <c r="AX4" s="41"/>
      <c r="AY4" s="41"/>
      <c r="AZ4" s="41"/>
      <c r="BA4" s="41"/>
      <c r="BB4" s="41"/>
      <c r="BC4" s="41"/>
      <c r="BD4" s="41"/>
      <c r="BE4" s="41"/>
      <c r="BF4" s="41"/>
      <c r="BG4" s="41"/>
      <c r="BH4" s="41"/>
      <c r="BI4" s="41"/>
    </row>
    <row r="5" spans="1:61" s="51" customFormat="1" ht="2.25" customHeight="1">
      <c r="A5" s="282"/>
      <c r="B5" s="7"/>
      <c r="C5" s="286"/>
      <c r="D5" s="286"/>
      <c r="E5" s="7"/>
      <c r="F5" s="1"/>
      <c r="G5" s="1"/>
      <c r="H5" s="1"/>
      <c r="I5" s="1"/>
      <c r="J5" s="41"/>
      <c r="K5" s="1"/>
      <c r="L5" s="40"/>
      <c r="M5" s="1"/>
      <c r="N5" s="1"/>
      <c r="O5" s="42"/>
      <c r="P5" s="1"/>
      <c r="Q5" s="1"/>
      <c r="R5" s="150"/>
      <c r="S5" s="1"/>
      <c r="T5" s="1"/>
      <c r="U5" s="42"/>
      <c r="V5" s="286"/>
      <c r="W5" s="288"/>
      <c r="X5" s="288"/>
      <c r="Y5" s="288"/>
      <c r="Z5" s="288"/>
      <c r="AA5" s="1"/>
      <c r="AB5" s="20"/>
      <c r="AC5" s="20"/>
      <c r="AD5" s="20"/>
      <c r="AE5" s="20"/>
      <c r="AF5" s="20"/>
      <c r="AG5" s="20"/>
      <c r="AH5" s="20"/>
      <c r="AI5" s="20"/>
      <c r="AJ5" s="20"/>
      <c r="AK5" s="239"/>
      <c r="AL5" s="239"/>
      <c r="AM5" s="239"/>
      <c r="AN5" s="39"/>
      <c r="AO5" s="41"/>
      <c r="AP5" s="41"/>
      <c r="AQ5" s="41"/>
      <c r="AR5" s="41"/>
      <c r="AS5" s="41"/>
      <c r="AT5" s="41"/>
      <c r="AU5" s="41"/>
      <c r="AV5" s="41"/>
      <c r="AW5" s="41"/>
      <c r="AX5" s="41"/>
      <c r="AY5" s="41"/>
      <c r="AZ5" s="41"/>
      <c r="BA5" s="41"/>
      <c r="BB5" s="41"/>
      <c r="BC5" s="41"/>
      <c r="BD5" s="41"/>
      <c r="BE5" s="41"/>
      <c r="BF5" s="41"/>
      <c r="BG5" s="41"/>
      <c r="BH5" s="41"/>
      <c r="BI5" s="41"/>
    </row>
    <row r="6" spans="1:61" s="76" customFormat="1" ht="15.75" customHeight="1">
      <c r="A6" s="33" t="s">
        <v>15</v>
      </c>
      <c r="B6" s="35"/>
      <c r="E6" s="341"/>
      <c r="F6" s="342"/>
      <c r="G6" s="342"/>
      <c r="H6" s="343"/>
      <c r="I6" s="36"/>
      <c r="J6" s="33" t="s">
        <v>106</v>
      </c>
      <c r="L6" s="350"/>
      <c r="M6" s="351"/>
      <c r="N6" s="351"/>
      <c r="O6" s="351"/>
      <c r="P6" s="352"/>
      <c r="Q6" s="36"/>
      <c r="R6" s="209" t="s">
        <v>107</v>
      </c>
      <c r="S6" s="36"/>
      <c r="T6" s="36"/>
      <c r="U6" s="36"/>
      <c r="W6" s="358" t="s">
        <v>108</v>
      </c>
      <c r="X6" s="358"/>
      <c r="Y6" s="358" t="s">
        <v>109</v>
      </c>
      <c r="Z6" s="358"/>
      <c r="AA6" s="36"/>
      <c r="AB6" s="241"/>
      <c r="AC6" s="241"/>
      <c r="AD6" s="241"/>
      <c r="AE6" s="241"/>
      <c r="AF6" s="241"/>
      <c r="AG6" s="241"/>
      <c r="AH6" s="241"/>
      <c r="AI6" s="241"/>
      <c r="AJ6" s="241"/>
      <c r="AK6" s="206"/>
      <c r="AL6" s="206"/>
      <c r="AM6" s="206"/>
      <c r="AN6" s="206"/>
      <c r="AO6" s="241"/>
      <c r="AP6" s="241"/>
      <c r="AQ6" s="241"/>
      <c r="AR6" s="241"/>
      <c r="AS6" s="241"/>
      <c r="AT6" s="241"/>
      <c r="AU6" s="241"/>
      <c r="AV6" s="241"/>
      <c r="AW6" s="241"/>
      <c r="AX6" s="241"/>
      <c r="AY6" s="241"/>
      <c r="AZ6" s="241"/>
      <c r="BA6" s="241"/>
      <c r="BB6" s="241"/>
      <c r="BC6" s="241"/>
      <c r="BD6" s="241"/>
      <c r="BE6" s="241"/>
      <c r="BF6" s="241"/>
      <c r="BG6" s="241"/>
      <c r="BH6" s="241"/>
      <c r="BI6" s="241"/>
    </row>
    <row r="7" spans="1:61" s="76" customFormat="1" ht="13.5" customHeight="1">
      <c r="A7" s="33" t="s">
        <v>17</v>
      </c>
      <c r="B7" s="35"/>
      <c r="E7" s="204"/>
      <c r="F7" s="36"/>
      <c r="G7" s="36"/>
      <c r="H7" s="36"/>
      <c r="I7" s="36"/>
      <c r="J7" s="33" t="s">
        <v>24</v>
      </c>
      <c r="L7" s="344"/>
      <c r="M7" s="345"/>
      <c r="N7" s="345"/>
      <c r="O7" s="346"/>
      <c r="P7" s="36"/>
      <c r="Q7" s="36"/>
      <c r="S7" s="209"/>
      <c r="T7" s="212" t="s">
        <v>110</v>
      </c>
      <c r="U7" s="207"/>
      <c r="V7" s="151" t="s">
        <v>111</v>
      </c>
      <c r="W7" s="339"/>
      <c r="X7" s="340"/>
      <c r="Y7" s="339"/>
      <c r="Z7" s="340"/>
      <c r="AA7" s="36"/>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row>
    <row r="8" spans="1:61" s="76" customFormat="1" ht="13.5" customHeight="1">
      <c r="A8" s="42" t="s">
        <v>19</v>
      </c>
      <c r="B8" s="128"/>
      <c r="E8" s="365" t="s">
        <v>112</v>
      </c>
      <c r="F8" s="366"/>
      <c r="G8" s="206"/>
      <c r="H8" s="205"/>
      <c r="I8" s="37"/>
      <c r="J8" s="151" t="s">
        <v>25</v>
      </c>
      <c r="L8" s="347"/>
      <c r="M8" s="343"/>
      <c r="N8" s="37" t="s">
        <v>26</v>
      </c>
      <c r="O8" s="347"/>
      <c r="P8" s="348"/>
      <c r="Q8" s="25"/>
      <c r="R8" s="83"/>
      <c r="S8" s="206"/>
      <c r="T8" s="211"/>
      <c r="U8" s="206"/>
      <c r="V8" s="85" t="s">
        <v>113</v>
      </c>
      <c r="W8" s="339"/>
      <c r="X8" s="340"/>
      <c r="Y8" s="339"/>
      <c r="Z8" s="340"/>
      <c r="AA8" s="205"/>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row>
    <row r="9" spans="1:61" s="76" customFormat="1" ht="13.5" customHeight="1">
      <c r="A9" s="42"/>
      <c r="B9" s="128"/>
      <c r="F9" s="38"/>
      <c r="G9" s="206"/>
      <c r="H9" s="205"/>
      <c r="I9" s="37"/>
      <c r="J9" s="151"/>
      <c r="Q9" s="25"/>
      <c r="R9" s="110"/>
      <c r="S9" s="209"/>
      <c r="T9" s="212" t="s">
        <v>114</v>
      </c>
      <c r="U9" s="207"/>
      <c r="V9" s="151" t="s">
        <v>111</v>
      </c>
      <c r="W9" s="339"/>
      <c r="X9" s="340"/>
      <c r="Y9" s="339"/>
      <c r="Z9" s="340"/>
      <c r="AA9" s="205"/>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row>
    <row r="10" spans="1:61" s="76" customFormat="1" ht="13.5" customHeight="1">
      <c r="A10" s="3"/>
      <c r="B10" s="3"/>
      <c r="C10" s="3"/>
      <c r="D10" s="3"/>
      <c r="E10" s="3"/>
      <c r="F10" s="4"/>
      <c r="G10" s="4"/>
      <c r="H10" s="4"/>
      <c r="I10" s="4"/>
      <c r="J10" s="4"/>
      <c r="K10" s="4"/>
      <c r="L10" s="4"/>
      <c r="M10" s="4"/>
      <c r="N10" s="4"/>
      <c r="O10" s="4"/>
      <c r="P10" s="4"/>
      <c r="Q10" s="4"/>
      <c r="R10" s="151"/>
      <c r="S10" s="4"/>
      <c r="T10" s="200"/>
      <c r="U10" s="206"/>
      <c r="V10" s="85" t="s">
        <v>113</v>
      </c>
      <c r="W10" s="339"/>
      <c r="X10" s="340"/>
      <c r="Y10" s="339"/>
      <c r="Z10" s="340"/>
      <c r="AA10" s="4"/>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row>
    <row r="11" spans="1:61" s="133" customFormat="1" ht="4.5" customHeight="1">
      <c r="A11" s="3"/>
      <c r="B11" s="3"/>
      <c r="C11" s="3"/>
      <c r="D11" s="3"/>
      <c r="E11" s="3"/>
      <c r="F11" s="4"/>
      <c r="G11" s="4"/>
      <c r="H11" s="4"/>
      <c r="I11" s="4"/>
      <c r="J11" s="4"/>
      <c r="K11" s="4"/>
      <c r="L11" s="4"/>
      <c r="M11" s="4"/>
      <c r="N11" s="4"/>
      <c r="O11" s="4"/>
      <c r="P11" s="4"/>
      <c r="Q11" s="4"/>
      <c r="R11" s="4"/>
      <c r="S11" s="4"/>
      <c r="T11" s="4"/>
      <c r="U11" s="4"/>
      <c r="V11" s="4"/>
      <c r="W11" s="4"/>
      <c r="X11" s="4"/>
      <c r="Y11" s="4"/>
      <c r="Z11" s="4"/>
      <c r="AA11" s="4"/>
      <c r="AB11" s="20"/>
      <c r="AC11" s="20"/>
      <c r="AD11" s="20"/>
      <c r="AE11" s="20"/>
      <c r="AF11" s="20"/>
      <c r="AG11" s="20"/>
      <c r="AH11" s="20"/>
      <c r="AI11" s="20"/>
      <c r="AJ11" s="20"/>
      <c r="AK11" s="20"/>
      <c r="AL11" s="20"/>
      <c r="AM11" s="20"/>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61" ht="15" customHeight="1">
      <c r="A12" s="178" t="s">
        <v>115</v>
      </c>
      <c r="B12" s="289" t="s">
        <v>116</v>
      </c>
      <c r="C12" s="5"/>
      <c r="D12" s="5"/>
      <c r="E12" s="5"/>
      <c r="F12" s="5"/>
      <c r="G12" s="13"/>
      <c r="H12" s="31"/>
      <c r="I12" s="5"/>
      <c r="J12" s="5"/>
      <c r="K12" s="5"/>
      <c r="L12" s="5"/>
      <c r="M12" s="208" t="s">
        <v>8</v>
      </c>
      <c r="N12" s="220" t="s">
        <v>117</v>
      </c>
      <c r="O12" s="286"/>
      <c r="P12" s="286"/>
      <c r="Q12" s="5"/>
      <c r="R12" s="5"/>
      <c r="S12" s="5"/>
      <c r="T12" s="5"/>
      <c r="U12" s="5"/>
      <c r="V12" s="5"/>
      <c r="W12" s="5"/>
      <c r="X12" s="147" t="s">
        <v>118</v>
      </c>
      <c r="Y12" s="145"/>
      <c r="Z12" s="147" t="s">
        <v>96</v>
      </c>
      <c r="AA12" s="5"/>
      <c r="AB12" s="20"/>
      <c r="AC12" s="20"/>
      <c r="AD12" s="20"/>
      <c r="AE12" s="20"/>
      <c r="AF12" s="20"/>
      <c r="AG12" s="20"/>
      <c r="AH12" s="20"/>
      <c r="AI12" s="20"/>
      <c r="AJ12" s="20"/>
      <c r="AK12" s="20"/>
      <c r="AL12" s="20"/>
      <c r="AM12" s="20"/>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61" s="15" customFormat="1" ht="15" customHeight="1">
      <c r="A13" s="373" t="s">
        <v>119</v>
      </c>
      <c r="B13" s="373"/>
      <c r="C13" s="373"/>
      <c r="D13" s="373"/>
      <c r="E13" s="373"/>
      <c r="F13" s="373"/>
      <c r="G13" s="373"/>
      <c r="H13" s="373"/>
      <c r="I13" s="373"/>
      <c r="J13" s="373"/>
      <c r="K13" s="373"/>
      <c r="L13" s="373"/>
      <c r="M13" s="373"/>
      <c r="N13" s="373"/>
      <c r="O13" s="373"/>
      <c r="P13" s="373"/>
      <c r="Q13" s="373"/>
      <c r="R13" s="201"/>
      <c r="S13" s="5"/>
      <c r="T13" s="5"/>
      <c r="U13" s="119"/>
      <c r="V13" s="119"/>
      <c r="W13" s="120" t="s">
        <v>120</v>
      </c>
      <c r="X13" s="148">
        <f>X42</f>
        <v>0</v>
      </c>
      <c r="Y13" s="146"/>
      <c r="Z13" s="148">
        <f>Z42</f>
        <v>0</v>
      </c>
      <c r="AA13" s="29"/>
      <c r="AB13" s="20"/>
      <c r="AC13" s="20"/>
      <c r="AD13" s="20"/>
      <c r="AE13" s="20"/>
      <c r="AF13" s="41"/>
      <c r="AG13" s="41"/>
      <c r="AH13" s="41"/>
      <c r="AI13" s="20"/>
      <c r="AJ13" s="20"/>
      <c r="AK13" s="20"/>
      <c r="AL13" s="20"/>
      <c r="AM13" s="20"/>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61" s="15" customFormat="1" ht="23.25" customHeight="1">
      <c r="A14" s="373"/>
      <c r="B14" s="373"/>
      <c r="C14" s="373"/>
      <c r="D14" s="373"/>
      <c r="E14" s="373"/>
      <c r="F14" s="373"/>
      <c r="G14" s="373"/>
      <c r="H14" s="373"/>
      <c r="I14" s="373"/>
      <c r="J14" s="373"/>
      <c r="K14" s="373"/>
      <c r="L14" s="373"/>
      <c r="M14" s="373"/>
      <c r="N14" s="373"/>
      <c r="O14" s="373"/>
      <c r="P14" s="373"/>
      <c r="Q14" s="373"/>
      <c r="R14" s="46"/>
      <c r="S14" s="5"/>
      <c r="T14" s="5"/>
      <c r="U14" s="29"/>
      <c r="V14" s="29"/>
      <c r="W14" s="43"/>
      <c r="X14" s="44"/>
      <c r="Y14" s="45"/>
      <c r="Z14" s="44"/>
      <c r="AA14" s="5"/>
      <c r="AB14" s="20"/>
      <c r="AC14" s="20"/>
      <c r="AD14" s="20"/>
      <c r="AE14" s="20"/>
      <c r="AF14" s="41"/>
      <c r="AG14" s="41"/>
      <c r="AH14" s="41"/>
      <c r="AI14" s="20"/>
      <c r="AJ14" s="20"/>
      <c r="AK14" s="20"/>
      <c r="AL14" s="20"/>
      <c r="AM14" s="20"/>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61" ht="27.75" customHeight="1">
      <c r="A15" s="373"/>
      <c r="B15" s="373"/>
      <c r="C15" s="373"/>
      <c r="D15" s="373"/>
      <c r="E15" s="373"/>
      <c r="F15" s="373"/>
      <c r="G15" s="373"/>
      <c r="H15" s="373"/>
      <c r="I15" s="373"/>
      <c r="J15" s="373"/>
      <c r="K15" s="373"/>
      <c r="L15" s="373"/>
      <c r="M15" s="373"/>
      <c r="N15" s="373"/>
      <c r="O15" s="373"/>
      <c r="P15" s="373"/>
      <c r="Q15" s="373"/>
      <c r="R15" s="367" t="s">
        <v>121</v>
      </c>
      <c r="S15" s="368"/>
      <c r="T15" s="187"/>
      <c r="U15" s="52"/>
      <c r="V15" s="52"/>
      <c r="W15" s="323" t="s">
        <v>122</v>
      </c>
      <c r="X15" s="324"/>
      <c r="Y15" s="276"/>
      <c r="Z15" s="202"/>
      <c r="AA15" s="202"/>
      <c r="AB15" s="20"/>
      <c r="AC15" s="16"/>
      <c r="AD15" s="20"/>
      <c r="AE15" s="20"/>
      <c r="AF15" s="41"/>
      <c r="AG15" s="41"/>
      <c r="AH15" s="41"/>
      <c r="AI15" s="20"/>
      <c r="AJ15" s="20"/>
      <c r="AK15" s="20"/>
      <c r="AL15" s="20"/>
      <c r="AM15" s="20"/>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61" s="14" customFormat="1" ht="63" customHeight="1">
      <c r="A16" s="374"/>
      <c r="B16" s="374"/>
      <c r="C16" s="374"/>
      <c r="D16" s="374"/>
      <c r="E16" s="374"/>
      <c r="F16" s="374"/>
      <c r="G16" s="374"/>
      <c r="H16" s="374"/>
      <c r="I16" s="374"/>
      <c r="J16" s="374"/>
      <c r="K16" s="374"/>
      <c r="L16" s="374"/>
      <c r="M16" s="374"/>
      <c r="N16" s="374"/>
      <c r="O16" s="374"/>
      <c r="P16" s="374"/>
      <c r="Q16" s="374"/>
      <c r="R16" s="318" t="s">
        <v>123</v>
      </c>
      <c r="S16" s="319"/>
      <c r="T16" s="188"/>
      <c r="U16" s="52"/>
      <c r="V16" s="52"/>
      <c r="W16" s="325"/>
      <c r="X16" s="326"/>
      <c r="Y16" s="312" t="s">
        <v>124</v>
      </c>
      <c r="Z16" s="313"/>
      <c r="AA16" s="202"/>
      <c r="AB16" s="20"/>
      <c r="AC16" s="16"/>
      <c r="AD16" s="20"/>
      <c r="AE16" s="20"/>
      <c r="AF16" s="20"/>
      <c r="AG16" s="20"/>
      <c r="AH16" s="20"/>
      <c r="AI16" s="20"/>
      <c r="AJ16" s="20"/>
      <c r="AK16" s="20"/>
      <c r="AL16" s="20"/>
      <c r="AM16" s="20"/>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s="48" customFormat="1" ht="51" customHeight="1">
      <c r="A17" s="283" t="s">
        <v>125</v>
      </c>
      <c r="B17" s="328" t="s">
        <v>126</v>
      </c>
      <c r="C17" s="329"/>
      <c r="D17" s="329"/>
      <c r="E17" s="330"/>
      <c r="F17" s="369" t="s">
        <v>127</v>
      </c>
      <c r="G17" s="369"/>
      <c r="H17" s="369"/>
      <c r="I17" s="369" t="s">
        <v>128</v>
      </c>
      <c r="J17" s="369"/>
      <c r="K17" s="369"/>
      <c r="L17" s="369"/>
      <c r="M17" s="369"/>
      <c r="N17" s="369"/>
      <c r="O17" s="283" t="s">
        <v>129</v>
      </c>
      <c r="P17" s="283" t="s">
        <v>130</v>
      </c>
      <c r="Q17" s="283" t="s">
        <v>131</v>
      </c>
      <c r="R17" s="233" t="s">
        <v>132</v>
      </c>
      <c r="S17" s="234" t="s">
        <v>133</v>
      </c>
      <c r="T17" s="283" t="s">
        <v>134</v>
      </c>
      <c r="U17" s="283" t="s">
        <v>135</v>
      </c>
      <c r="V17" s="283" t="s">
        <v>136</v>
      </c>
      <c r="W17" s="283" t="s">
        <v>137</v>
      </c>
      <c r="X17" s="255" t="s">
        <v>138</v>
      </c>
      <c r="Y17" s="256" t="s">
        <v>139</v>
      </c>
      <c r="Z17" s="257" t="s">
        <v>138</v>
      </c>
      <c r="AA17" s="232"/>
      <c r="AB17" s="16"/>
      <c r="AC17" s="16"/>
      <c r="AD17" s="16"/>
      <c r="AE17" s="16"/>
      <c r="AF17" s="16"/>
      <c r="AG17" s="16"/>
      <c r="AH17" s="16"/>
      <c r="AI17" s="16"/>
      <c r="AJ17" s="16"/>
      <c r="AK17" s="16"/>
      <c r="AL17" s="16"/>
      <c r="AM17" s="16"/>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row>
    <row r="18" spans="1:61" s="15" customFormat="1" ht="18" customHeight="1">
      <c r="A18" s="286"/>
      <c r="B18" s="221" t="s">
        <v>140</v>
      </c>
      <c r="C18" s="222"/>
      <c r="D18" s="222"/>
      <c r="E18" s="222"/>
      <c r="F18" s="222"/>
      <c r="G18" s="222"/>
      <c r="H18" s="222"/>
      <c r="I18" s="222"/>
      <c r="J18" s="222"/>
      <c r="K18" s="222"/>
      <c r="L18" s="222"/>
      <c r="M18" s="222"/>
      <c r="N18" s="222"/>
      <c r="O18" s="222"/>
      <c r="P18" s="222"/>
      <c r="Q18" s="222"/>
      <c r="R18" s="222"/>
      <c r="S18" s="222"/>
      <c r="T18" s="222"/>
      <c r="U18" s="222"/>
      <c r="V18" s="222"/>
      <c r="W18" s="222"/>
      <c r="X18" s="258"/>
      <c r="Y18" s="258"/>
      <c r="Z18" s="258"/>
      <c r="AA18" s="222"/>
      <c r="AB18" s="20"/>
      <c r="AC18" s="20"/>
      <c r="AD18" s="20"/>
      <c r="AE18" s="20"/>
      <c r="AF18" s="20"/>
      <c r="AG18" s="20"/>
      <c r="AH18" s="20"/>
      <c r="AI18" s="20"/>
      <c r="AJ18" s="20"/>
      <c r="AK18" s="20"/>
      <c r="AL18" s="20"/>
      <c r="AM18" s="20"/>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s="219" customFormat="1" ht="51" customHeight="1">
      <c r="A19" s="231"/>
      <c r="B19" s="223" t="s">
        <v>141</v>
      </c>
      <c r="C19" s="224"/>
      <c r="D19" s="224"/>
      <c r="E19" s="225"/>
      <c r="F19" s="335" t="s">
        <v>127</v>
      </c>
      <c r="G19" s="335"/>
      <c r="H19" s="335"/>
      <c r="I19" s="335" t="s">
        <v>128</v>
      </c>
      <c r="J19" s="335"/>
      <c r="K19" s="335"/>
      <c r="L19" s="335"/>
      <c r="M19" s="335"/>
      <c r="N19" s="335"/>
      <c r="O19" s="226" t="s">
        <v>129</v>
      </c>
      <c r="P19" s="226" t="s">
        <v>130</v>
      </c>
      <c r="Q19" s="226" t="s">
        <v>131</v>
      </c>
      <c r="R19" s="227" t="s">
        <v>132</v>
      </c>
      <c r="S19" s="228" t="s">
        <v>133</v>
      </c>
      <c r="T19" s="226" t="s">
        <v>134</v>
      </c>
      <c r="U19" s="226" t="s">
        <v>135</v>
      </c>
      <c r="V19" s="226" t="s">
        <v>136</v>
      </c>
      <c r="W19" s="229" t="s">
        <v>137</v>
      </c>
      <c r="X19" s="259" t="s">
        <v>138</v>
      </c>
      <c r="Y19" s="260" t="s">
        <v>139</v>
      </c>
      <c r="Z19" s="261" t="s">
        <v>138</v>
      </c>
      <c r="AA19" s="26"/>
      <c r="AB19" s="20"/>
      <c r="AC19" s="20"/>
      <c r="AD19" s="20"/>
      <c r="AE19" s="20"/>
      <c r="AF19" s="20"/>
      <c r="AG19" s="20"/>
      <c r="AH19" s="20"/>
      <c r="AI19" s="20"/>
      <c r="AJ19" s="20"/>
      <c r="AK19" s="20"/>
      <c r="AL19" s="20"/>
      <c r="AM19" s="20"/>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s="46" customFormat="1" ht="26.25" customHeight="1">
      <c r="A20" s="115" t="s">
        <v>142</v>
      </c>
      <c r="B20" s="370" t="s">
        <v>143</v>
      </c>
      <c r="C20" s="371"/>
      <c r="D20" s="371"/>
      <c r="E20" s="372"/>
      <c r="F20" s="314"/>
      <c r="G20" s="315"/>
      <c r="H20" s="327"/>
      <c r="I20" s="336"/>
      <c r="J20" s="315"/>
      <c r="K20" s="315"/>
      <c r="L20" s="315"/>
      <c r="M20" s="315"/>
      <c r="N20" s="315"/>
      <c r="O20" s="193" t="s">
        <v>144</v>
      </c>
      <c r="P20" s="193"/>
      <c r="Q20" s="192"/>
      <c r="R20" s="142"/>
      <c r="S20" s="143"/>
      <c r="T20" s="191"/>
      <c r="U20" s="144"/>
      <c r="V20" s="140"/>
      <c r="W20" s="165"/>
      <c r="X20" s="166">
        <f>IF(W20="",0,
IF(AND($E$8="Rural",O20="Walking",W20&lt;=Formulas!$C$23),Formulas!$D$23,
IF(AND($E$8="Rural",O20="Walking",W20&lt;=Formulas!$C$25),Formulas!$D$25,
IF(AND($E$8="Rural",O20="Driving",W20&lt;=Formulas!$C$27),Formulas!$D$27,
IF(AND($E$8="Rural",O20="Driving",W20&lt;=Formulas!$C$29),Formulas!$D$29,
IF(AND($E$8="Flexible",O20="Walking",W20&lt;=Formulas!$C$23),Formulas!$E$23,
IF(AND($E$8="Flexible",O20="Walking",W20&lt;=Formulas!$C$24),Formulas!$E$24,
IF(AND($E$8="Flexible",O20="Driving",W20&lt;=Formulas!$C$27),Formulas!$E$27,
IF(AND($E$8="Flexible",O20="Driving",W20&lt;=Formulas!$C$28),Formulas!$E$28,0)))))))))</f>
        <v>0</v>
      </c>
      <c r="Y20" s="262"/>
      <c r="Z20" s="263"/>
      <c r="AA20" s="116"/>
      <c r="AB20" s="242"/>
      <c r="AC20" s="254"/>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row>
    <row r="21" spans="1:61" s="46" customFormat="1" ht="26.25" customHeight="1">
      <c r="A21" s="171" t="s">
        <v>145</v>
      </c>
      <c r="B21" s="334" t="s">
        <v>146</v>
      </c>
      <c r="C21" s="332"/>
      <c r="D21" s="332"/>
      <c r="E21" s="333"/>
      <c r="F21" s="314"/>
      <c r="G21" s="315"/>
      <c r="H21" s="327"/>
      <c r="I21" s="336"/>
      <c r="J21" s="315"/>
      <c r="K21" s="315"/>
      <c r="L21" s="315"/>
      <c r="M21" s="315"/>
      <c r="N21" s="315"/>
      <c r="O21" s="193" t="s">
        <v>144</v>
      </c>
      <c r="P21" s="193"/>
      <c r="Q21" s="192"/>
      <c r="R21" s="142"/>
      <c r="S21" s="143"/>
      <c r="T21" s="190"/>
      <c r="U21" s="144"/>
      <c r="V21" s="140"/>
      <c r="W21" s="165"/>
      <c r="X21" s="170">
        <f>IF(W21="",0,IF(AND($E$8="Rural",O21="Walking",W21&lt;=Formulas!$C$23),Formulas!$D$23,IF(AND($E$8="Rural",O21="Walking",W21&lt;=Formulas!$C$25),Formulas!$D$25,IF(AND($E$8="Rural",O21="Driving",W21&lt;=Formulas!$C$27),Formulas!$D$27,IF(AND($E$8="Rural",O21="Driving",W21&lt;=Formulas!$C$29),Formulas!$D$29,IF(AND($E$8="Flexible",O21="Walking",W21&lt;=Formulas!$C$23),Formulas!$E$23,IF(AND($E$8="Flexible",O21="Walking",W21&lt;=Formulas!$C$24),Formulas!$E$24,IF(AND($E$8="Flexible",O21="Driving",W21&lt;=Formulas!$C$27),Formulas!$E$27,IF(AND($E$8="Flexible",O21="Driving",W21&lt;=Formulas!$C$28),Formulas!$E$28,0)))))))))</f>
        <v>0</v>
      </c>
      <c r="Y21" s="264"/>
      <c r="Z21" s="265"/>
      <c r="AA21" s="28"/>
      <c r="AB21" s="242"/>
      <c r="AC21" s="254" t="str">
        <f t="shared" ref="AC21:AC23" si="0">IF(Y21="","",IF(Y21&lt;1,1,0))</f>
        <v/>
      </c>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2"/>
      <c r="BA21" s="242"/>
      <c r="BB21" s="242"/>
      <c r="BC21" s="242"/>
      <c r="BD21" s="242"/>
      <c r="BE21" s="242"/>
      <c r="BF21" s="242"/>
      <c r="BG21" s="242"/>
      <c r="BH21" s="242"/>
      <c r="BI21" s="242"/>
    </row>
    <row r="22" spans="1:61" s="46" customFormat="1" ht="26.25" customHeight="1">
      <c r="A22" s="117" t="s">
        <v>147</v>
      </c>
      <c r="B22" s="334" t="s">
        <v>148</v>
      </c>
      <c r="C22" s="332"/>
      <c r="D22" s="332"/>
      <c r="E22" s="333"/>
      <c r="F22" s="314"/>
      <c r="G22" s="315"/>
      <c r="H22" s="327"/>
      <c r="I22" s="336"/>
      <c r="J22" s="315"/>
      <c r="K22" s="315"/>
      <c r="L22" s="315"/>
      <c r="M22" s="315"/>
      <c r="N22" s="315"/>
      <c r="O22" s="193" t="s">
        <v>144</v>
      </c>
      <c r="P22" s="193"/>
      <c r="Q22" s="192"/>
      <c r="R22" s="142"/>
      <c r="S22" s="143"/>
      <c r="T22" s="190"/>
      <c r="U22" s="144"/>
      <c r="V22" s="140"/>
      <c r="W22" s="165"/>
      <c r="X22" s="167">
        <f>IF(W22="",0,IF(AND($E$8="Rural",O22="Walking",W22&lt;=Formulas!$C$23),Formulas!$D$23,IF(AND($E$8="Rural",O22="Walking",W22&lt;=Formulas!$C$25),Formulas!$D$25,IF(AND($E$8="Rural",O22="Driving",W22&lt;=Formulas!$C$27),Formulas!$D$27,IF(AND($E$8="Rural",O22="Driving",W22&lt;=Formulas!$C$29),Formulas!$D$29,IF(AND($E$8="Flexible",O22="Walking",W22&lt;=Formulas!$C$23),Formulas!$E$23,IF(AND($E$8="Flexible",O22="Walking",W22&lt;=Formulas!$C$24),Formulas!$E$24,IF(AND($E$8="Flexible",O22="Driving",W22&lt;=Formulas!$C$27),Formulas!$E$27,IF(AND($E$8="Flexible",O22="Driving",W22&lt;=Formulas!$C$28),Formulas!$E$28,0)))))))))</f>
        <v>0</v>
      </c>
      <c r="Y22" s="264"/>
      <c r="Z22" s="265"/>
      <c r="AA22" s="116"/>
      <c r="AB22" s="242"/>
      <c r="AC22" s="254" t="str">
        <f t="shared" si="0"/>
        <v/>
      </c>
      <c r="AD22" s="242"/>
      <c r="AE22" s="242"/>
      <c r="AF22" s="242"/>
      <c r="AG22" s="242"/>
      <c r="AH22" s="242"/>
      <c r="AI22" s="242"/>
      <c r="AJ22" s="242"/>
      <c r="AK22" s="242"/>
      <c r="AL22" s="242"/>
      <c r="AM22" s="242"/>
      <c r="AN22" s="242"/>
      <c r="AO22" s="242"/>
      <c r="AP22" s="242"/>
      <c r="AQ22" s="242"/>
      <c r="AR22" s="242"/>
      <c r="AS22" s="242"/>
      <c r="AT22" s="242"/>
      <c r="AU22" s="242"/>
      <c r="AV22" s="242"/>
      <c r="AW22" s="242"/>
      <c r="AX22" s="242"/>
      <c r="AY22" s="242"/>
      <c r="AZ22" s="242"/>
      <c r="BA22" s="242"/>
      <c r="BB22" s="242"/>
      <c r="BC22" s="242"/>
      <c r="BD22" s="242"/>
      <c r="BE22" s="242"/>
      <c r="BF22" s="242"/>
      <c r="BG22" s="242"/>
      <c r="BH22" s="242"/>
      <c r="BI22" s="242"/>
    </row>
    <row r="23" spans="1:61" s="46" customFormat="1" ht="26.25" customHeight="1">
      <c r="A23" s="171" t="s">
        <v>149</v>
      </c>
      <c r="B23" s="362" t="s">
        <v>150</v>
      </c>
      <c r="C23" s="363"/>
      <c r="D23" s="363"/>
      <c r="E23" s="364"/>
      <c r="F23" s="314"/>
      <c r="G23" s="315"/>
      <c r="H23" s="327"/>
      <c r="I23" s="336"/>
      <c r="J23" s="315"/>
      <c r="K23" s="315"/>
      <c r="L23" s="315"/>
      <c r="M23" s="315"/>
      <c r="N23" s="315"/>
      <c r="O23" s="193" t="s">
        <v>151</v>
      </c>
      <c r="P23" s="193"/>
      <c r="Q23" s="192"/>
      <c r="R23" s="142"/>
      <c r="S23" s="143"/>
      <c r="T23" s="190"/>
      <c r="U23" s="144"/>
      <c r="V23" s="140"/>
      <c r="W23" s="165"/>
      <c r="X23" s="170">
        <f>IF(W23="",0,IF(AND($E$8="Rural",O23="Walking",W23&lt;=Formulas!$C$23),Formulas!$D$23,IF(AND($E$8="Rural",O23="Walking",W23&lt;=Formulas!$C$25),Formulas!$D$25,IF(AND($E$8="Rural",O23="Driving",W23&lt;=Formulas!$C$27),Formulas!$D$27,IF(AND($E$8="Rural",O23="Driving",W23&lt;=Formulas!$C$29),Formulas!$D$29,IF(AND($E$8="Flexible",O23="Walking",W23&lt;=Formulas!$C$23),Formulas!$E$23,IF(AND($E$8="Flexible",O23="Walking",W23&lt;=Formulas!$C$24),Formulas!$E$24,IF(AND($E$8="Flexible",O23="Driving",W23&lt;=Formulas!$C$27),Formulas!$E$27,IF(AND($E$8="Flexible",O23="Driving",W23&lt;=Formulas!$C$28),Formulas!$E$28,0)))))))))</f>
        <v>0</v>
      </c>
      <c r="Y23" s="264"/>
      <c r="Z23" s="265"/>
      <c r="AA23" s="28"/>
      <c r="AB23" s="242"/>
      <c r="AC23" s="254" t="str">
        <f t="shared" si="0"/>
        <v/>
      </c>
      <c r="AD23" s="242"/>
      <c r="AE23" s="242"/>
      <c r="AF23" s="242"/>
      <c r="AG23" s="242"/>
      <c r="AH23" s="242"/>
      <c r="AI23" s="242"/>
      <c r="AJ23" s="242"/>
      <c r="AK23" s="242"/>
      <c r="AL23" s="242"/>
      <c r="AM23" s="242"/>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2"/>
    </row>
    <row r="24" spans="1:61" s="219" customFormat="1" ht="51" customHeight="1">
      <c r="A24" s="230"/>
      <c r="B24" s="223" t="s">
        <v>152</v>
      </c>
      <c r="C24" s="224"/>
      <c r="D24" s="224"/>
      <c r="E24" s="225"/>
      <c r="F24" s="335" t="s">
        <v>127</v>
      </c>
      <c r="G24" s="335"/>
      <c r="H24" s="335"/>
      <c r="I24" s="335" t="s">
        <v>128</v>
      </c>
      <c r="J24" s="335"/>
      <c r="K24" s="335"/>
      <c r="L24" s="335"/>
      <c r="M24" s="335"/>
      <c r="N24" s="335"/>
      <c r="O24" s="226" t="s">
        <v>129</v>
      </c>
      <c r="P24" s="226" t="s">
        <v>130</v>
      </c>
      <c r="Q24" s="226" t="s">
        <v>131</v>
      </c>
      <c r="R24" s="227" t="s">
        <v>132</v>
      </c>
      <c r="S24" s="228" t="s">
        <v>133</v>
      </c>
      <c r="T24" s="226" t="s">
        <v>134</v>
      </c>
      <c r="U24" s="226" t="s">
        <v>135</v>
      </c>
      <c r="V24" s="226" t="s">
        <v>136</v>
      </c>
      <c r="W24" s="229" t="s">
        <v>137</v>
      </c>
      <c r="X24" s="259" t="s">
        <v>138</v>
      </c>
      <c r="Y24" s="260" t="s">
        <v>139</v>
      </c>
      <c r="Z24" s="261" t="s">
        <v>138</v>
      </c>
      <c r="AA24" s="26"/>
      <c r="AB24" s="20"/>
      <c r="AC24" s="20"/>
      <c r="AD24" s="20"/>
      <c r="AE24" s="20"/>
      <c r="AF24" s="20"/>
      <c r="AG24" s="20"/>
      <c r="AH24" s="20"/>
      <c r="AI24" s="20"/>
      <c r="AJ24" s="20"/>
      <c r="AK24" s="20"/>
      <c r="AL24" s="20"/>
      <c r="AM24" s="20"/>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s="46" customFormat="1" ht="26.25" customHeight="1">
      <c r="A25" s="117" t="s">
        <v>153</v>
      </c>
      <c r="B25" s="331" t="s">
        <v>154</v>
      </c>
      <c r="C25" s="332"/>
      <c r="D25" s="332"/>
      <c r="E25" s="333"/>
      <c r="F25" s="314"/>
      <c r="G25" s="315"/>
      <c r="H25" s="327"/>
      <c r="I25" s="336"/>
      <c r="J25" s="315"/>
      <c r="K25" s="315"/>
      <c r="L25" s="315"/>
      <c r="M25" s="315"/>
      <c r="N25" s="315"/>
      <c r="O25" s="193" t="s">
        <v>144</v>
      </c>
      <c r="P25" s="193"/>
      <c r="Q25" s="192"/>
      <c r="R25" s="142"/>
      <c r="S25" s="143"/>
      <c r="T25" s="190"/>
      <c r="U25" s="144"/>
      <c r="V25" s="140"/>
      <c r="W25" s="165"/>
      <c r="X25" s="167">
        <f>IF(W25="",0,IF(AND($E$8="Rural",O25="Walking",W25&lt;=Formulas!$C$23),Formulas!$D$23,IF(AND($E$8="Rural",O25="Walking",W25&lt;=Formulas!$C$25),Formulas!$D$25,IF(AND($E$8="Rural",O25="Driving",W25&lt;=Formulas!$C$27),Formulas!$D$27,IF(AND($E$8="Rural",O25="Driving",W25&lt;=Formulas!$C$29),Formulas!$D$29,IF(AND($E$8="Flexible",O25="Walking",W25&lt;=Formulas!$C$23),Formulas!$E$23,IF(AND($E$8="Flexible",O25="Walking",W25&lt;=Formulas!$C$24),Formulas!$E$24,IF(AND($E$8="Flexible",O25="Driving",W25&lt;=Formulas!$C$27),Formulas!$E$27,IF(AND($E$8="Flexible",O25="Driving",W25&lt;=Formulas!$C$28),Formulas!$E$28,0)))))))))</f>
        <v>0</v>
      </c>
      <c r="Y25" s="264"/>
      <c r="Z25" s="265"/>
      <c r="AA25" s="116"/>
      <c r="AB25" s="242"/>
      <c r="AC25" s="254" t="str">
        <f t="shared" ref="AC25:AC33" si="1">IF(Y25="","",IF(Y25&lt;1,1,0))</f>
        <v/>
      </c>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row>
    <row r="26" spans="1:61" s="46" customFormat="1" ht="26.25" customHeight="1">
      <c r="A26" s="117" t="s">
        <v>155</v>
      </c>
      <c r="B26" s="375" t="s">
        <v>156</v>
      </c>
      <c r="C26" s="376"/>
      <c r="D26" s="376"/>
      <c r="E26" s="377"/>
      <c r="F26" s="314"/>
      <c r="G26" s="315"/>
      <c r="H26" s="327"/>
      <c r="I26" s="336"/>
      <c r="J26" s="315"/>
      <c r="K26" s="315"/>
      <c r="L26" s="315"/>
      <c r="M26" s="315"/>
      <c r="N26" s="315"/>
      <c r="O26" s="193" t="s">
        <v>144</v>
      </c>
      <c r="P26" s="193"/>
      <c r="Q26" s="192"/>
      <c r="R26" s="142"/>
      <c r="S26" s="143"/>
      <c r="T26" s="190"/>
      <c r="U26" s="144"/>
      <c r="V26" s="140"/>
      <c r="W26" s="165"/>
      <c r="X26" s="170">
        <f>IF(W26="",0,IF(AND($E$8="Rural",O26="Walking",W26&lt;=Formulas!$C$23),Formulas!$D$23,IF(AND($E$8="Rural",O26="Walking",W26&lt;=Formulas!$C$25),Formulas!$D$25,IF(AND($E$8="Rural",O26="Driving",W26&lt;=Formulas!$C$27),Formulas!$D$27,IF(AND($E$8="Rural",O26="Driving",W26&lt;=Formulas!$C$29),Formulas!$D$29,IF(AND($E$8="Flexible",O26="Walking",W26&lt;=Formulas!$C$23),Formulas!$E$23,IF(AND($E$8="Flexible",O26="Walking",W26&lt;=Formulas!$C$24),Formulas!$E$24,IF(AND($E$8="Flexible",O26="Driving",W26&lt;=Formulas!$C$27),Formulas!$E$27,IF(AND($E$8="Flexible",O26="Driving",W26&lt;=Formulas!$C$28),Formulas!$E$28,0)))))))))</f>
        <v>0</v>
      </c>
      <c r="Y26" s="264"/>
      <c r="Z26" s="265"/>
      <c r="AA26" s="28"/>
      <c r="AB26" s="242"/>
      <c r="AC26" s="254" t="str">
        <f t="shared" si="1"/>
        <v/>
      </c>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242"/>
      <c r="BC26" s="242"/>
      <c r="BD26" s="242"/>
      <c r="BE26" s="242"/>
      <c r="BF26" s="242"/>
      <c r="BG26" s="242"/>
      <c r="BH26" s="242"/>
      <c r="BI26" s="242"/>
    </row>
    <row r="27" spans="1:61" s="46" customFormat="1" ht="28.5" customHeight="1">
      <c r="A27" s="172" t="s">
        <v>157</v>
      </c>
      <c r="B27" s="378" t="s">
        <v>158</v>
      </c>
      <c r="C27" s="379"/>
      <c r="D27" s="379"/>
      <c r="E27" s="380"/>
      <c r="F27" s="381"/>
      <c r="G27" s="382"/>
      <c r="H27" s="383"/>
      <c r="I27" s="384"/>
      <c r="J27" s="382"/>
      <c r="K27" s="382"/>
      <c r="L27" s="382"/>
      <c r="M27" s="382"/>
      <c r="N27" s="382"/>
      <c r="O27" s="193" t="s">
        <v>144</v>
      </c>
      <c r="P27" s="193"/>
      <c r="Q27" s="213"/>
      <c r="R27" s="214"/>
      <c r="S27" s="215"/>
      <c r="T27" s="216"/>
      <c r="U27" s="217"/>
      <c r="V27" s="218"/>
      <c r="W27" s="165"/>
      <c r="X27" s="168">
        <f>IF(W27="",0,IF(AND($E$8="Rural",O27="Walking",W27&lt;=Formulas!$C$23),Formulas!$D$23,IF(AND($E$8="Rural",O27="Walking",W27&lt;=Formulas!$C$25),Formulas!$D$25,IF(AND($E$8="Rural",O27="Driving",W27&lt;=Formulas!$C$27),Formulas!$D$27,IF(AND($E$8="Rural",O27="Driving",W27&lt;=Formulas!$C$29),Formulas!$D$29,IF(AND($E$8="Flexible",O27="Walking",W27&lt;=Formulas!$C$23),Formulas!$E$23,IF(AND($E$8="Flexible",O27="Walking",W27&lt;=Formulas!$C$24),Formulas!$E$24,IF(AND($E$8="Flexible",O27="Driving",W27&lt;=Formulas!$C$27),Formulas!$E$27,IF(AND($E$8="Flexible",O27="Driving",W27&lt;=Formulas!$C$28),Formulas!$E$28,0)))))))))</f>
        <v>0</v>
      </c>
      <c r="Y27" s="266"/>
      <c r="Z27" s="267"/>
      <c r="AA27" s="28"/>
      <c r="AB27" s="242"/>
      <c r="AC27" s="254" t="str">
        <f t="shared" si="1"/>
        <v/>
      </c>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row>
    <row r="28" spans="1:61" s="219" customFormat="1" ht="51" customHeight="1">
      <c r="A28" s="230"/>
      <c r="B28" s="223" t="s">
        <v>159</v>
      </c>
      <c r="C28" s="224"/>
      <c r="D28" s="224"/>
      <c r="E28" s="225"/>
      <c r="F28" s="335" t="s">
        <v>127</v>
      </c>
      <c r="G28" s="335"/>
      <c r="H28" s="335"/>
      <c r="I28" s="335" t="s">
        <v>128</v>
      </c>
      <c r="J28" s="335"/>
      <c r="K28" s="335"/>
      <c r="L28" s="335"/>
      <c r="M28" s="335"/>
      <c r="N28" s="335"/>
      <c r="O28" s="226" t="s">
        <v>129</v>
      </c>
      <c r="P28" s="226" t="s">
        <v>130</v>
      </c>
      <c r="Q28" s="226" t="s">
        <v>131</v>
      </c>
      <c r="R28" s="227" t="s">
        <v>132</v>
      </c>
      <c r="S28" s="228" t="s">
        <v>133</v>
      </c>
      <c r="T28" s="226" t="s">
        <v>134</v>
      </c>
      <c r="U28" s="226" t="s">
        <v>135</v>
      </c>
      <c r="V28" s="226" t="s">
        <v>136</v>
      </c>
      <c r="W28" s="229" t="s">
        <v>137</v>
      </c>
      <c r="X28" s="259" t="s">
        <v>138</v>
      </c>
      <c r="Y28" s="260" t="s">
        <v>139</v>
      </c>
      <c r="Z28" s="261" t="s">
        <v>138</v>
      </c>
      <c r="AA28" s="26"/>
      <c r="AB28" s="20"/>
      <c r="AC28" s="20"/>
      <c r="AD28" s="20"/>
      <c r="AE28" s="20"/>
      <c r="AF28" s="20"/>
      <c r="AG28" s="20"/>
      <c r="AH28" s="20"/>
      <c r="AI28" s="20"/>
      <c r="AJ28" s="20"/>
      <c r="AK28" s="20"/>
      <c r="AL28" s="20"/>
      <c r="AM28" s="20"/>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s="46" customFormat="1" ht="41.25" customHeight="1">
      <c r="A29" s="117" t="s">
        <v>160</v>
      </c>
      <c r="B29" s="334" t="s">
        <v>161</v>
      </c>
      <c r="C29" s="363"/>
      <c r="D29" s="363"/>
      <c r="E29" s="364"/>
      <c r="F29" s="314"/>
      <c r="G29" s="315"/>
      <c r="H29" s="327"/>
      <c r="I29" s="336"/>
      <c r="J29" s="315"/>
      <c r="K29" s="315"/>
      <c r="L29" s="315"/>
      <c r="M29" s="315"/>
      <c r="N29" s="315"/>
      <c r="O29" s="193" t="s">
        <v>144</v>
      </c>
      <c r="P29" s="193"/>
      <c r="Q29" s="192"/>
      <c r="R29" s="142"/>
      <c r="S29" s="143"/>
      <c r="T29" s="190"/>
      <c r="U29" s="144"/>
      <c r="V29" s="140"/>
      <c r="W29" s="165"/>
      <c r="X29" s="170">
        <f>IF(W29="",0,IF(AND($E$8="Rural",O29="Walking",W29&lt;=Formulas!$C$23),Formulas!$D$23,IF(AND($E$8="Rural",O29="Walking",W29&lt;=Formulas!$C$25),Formulas!$D$25,IF(AND($E$8="Rural",O29="Driving",W29&lt;=Formulas!$C$27),Formulas!$D$27,IF(AND($E$8="Rural",O29="Driving",W29&lt;=Formulas!$C$29),Formulas!$D$29,IF(AND($E$8="Flexible",O29="Walking",W29&lt;=Formulas!$C$23),Formulas!$E$23,IF(AND($E$8="Flexible",O29="Walking",W29&lt;=Formulas!$C$24),Formulas!$E$24,IF(AND($E$8="Flexible",O29="Driving",W29&lt;=Formulas!$C$27),Formulas!$E$27,IF(AND($E$8="Flexible",O29="Driving",W29&lt;=Formulas!$C$28),Formulas!$E$28,0)))))))))</f>
        <v>0</v>
      </c>
      <c r="Y29" s="264"/>
      <c r="Z29" s="265"/>
      <c r="AA29" s="28"/>
      <c r="AB29" s="242"/>
      <c r="AC29" s="254" t="str">
        <f t="shared" ref="AC29:AC30" si="2">IF(Y29="","",IF(Y29&lt;1,1,0))</f>
        <v/>
      </c>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row>
    <row r="30" spans="1:61" s="46" customFormat="1" ht="26.25" customHeight="1">
      <c r="A30" s="115" t="s">
        <v>162</v>
      </c>
      <c r="B30" s="370" t="s">
        <v>163</v>
      </c>
      <c r="C30" s="371"/>
      <c r="D30" s="371"/>
      <c r="E30" s="372"/>
      <c r="F30" s="314"/>
      <c r="G30" s="315"/>
      <c r="H30" s="315"/>
      <c r="I30" s="316"/>
      <c r="J30" s="317"/>
      <c r="K30" s="317"/>
      <c r="L30" s="317"/>
      <c r="M30" s="317"/>
      <c r="N30" s="317"/>
      <c r="O30" s="193" t="s">
        <v>144</v>
      </c>
      <c r="P30" s="193"/>
      <c r="Q30" s="195"/>
      <c r="R30" s="194"/>
      <c r="S30" s="143"/>
      <c r="T30" s="190"/>
      <c r="U30" s="144"/>
      <c r="V30" s="140"/>
      <c r="W30" s="165"/>
      <c r="X30" s="169">
        <f>IF(W30="",0,IF(AND($E$8="Rural",O30="Walking",W30&lt;=Formulas!$C$23),Formulas!$D$23,IF(AND($E$8="Rural",O30="Walking",W30&lt;=Formulas!$C$25),Formulas!$D$25,IF(AND($E$8="Rural",O30="Driving",W30&lt;=Formulas!$C$27),Formulas!$D$27,IF(AND($E$8="Rural",O30="Driving",W30&lt;=Formulas!$C$29),Formulas!$D$29,IF(AND($E$8="Flexible",O30="Walking",W30&lt;=Formulas!$C$23),Formulas!$E$23,IF(AND($E$8="Flexible",O30="Walking",W30&lt;=Formulas!$C$24),Formulas!$E$24,IF(AND($E$8="Flexible",O30="Driving",W30&lt;=Formulas!$C$27),Formulas!$E$27,IF(AND($E$8="Flexible",O30="Driving",W30&lt;=Formulas!$C$28),Formulas!$E$28,0)))))))))</f>
        <v>0</v>
      </c>
      <c r="Y30" s="262"/>
      <c r="Z30" s="263"/>
      <c r="AA30" s="28"/>
      <c r="AB30" s="242"/>
      <c r="AC30" s="254" t="str">
        <f t="shared" si="2"/>
        <v/>
      </c>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2"/>
      <c r="BG30" s="242"/>
      <c r="BH30" s="242"/>
      <c r="BI30" s="242"/>
    </row>
    <row r="31" spans="1:61" s="219" customFormat="1" ht="51" customHeight="1">
      <c r="A31" s="230"/>
      <c r="B31" s="223" t="s">
        <v>164</v>
      </c>
      <c r="C31" s="224"/>
      <c r="D31" s="224"/>
      <c r="E31" s="225"/>
      <c r="F31" s="335" t="s">
        <v>127</v>
      </c>
      <c r="G31" s="335"/>
      <c r="H31" s="335"/>
      <c r="I31" s="335" t="s">
        <v>128</v>
      </c>
      <c r="J31" s="335"/>
      <c r="K31" s="335"/>
      <c r="L31" s="335"/>
      <c r="M31" s="335"/>
      <c r="N31" s="335"/>
      <c r="O31" s="226" t="s">
        <v>129</v>
      </c>
      <c r="P31" s="226" t="s">
        <v>130</v>
      </c>
      <c r="Q31" s="226" t="s">
        <v>131</v>
      </c>
      <c r="R31" s="227" t="s">
        <v>132</v>
      </c>
      <c r="S31" s="228" t="s">
        <v>133</v>
      </c>
      <c r="T31" s="226" t="s">
        <v>134</v>
      </c>
      <c r="U31" s="226" t="s">
        <v>135</v>
      </c>
      <c r="V31" s="226" t="s">
        <v>136</v>
      </c>
      <c r="W31" s="229" t="s">
        <v>137</v>
      </c>
      <c r="X31" s="259" t="s">
        <v>138</v>
      </c>
      <c r="Y31" s="260" t="s">
        <v>139</v>
      </c>
      <c r="Z31" s="261" t="s">
        <v>138</v>
      </c>
      <c r="AA31" s="26"/>
      <c r="AB31" s="20"/>
      <c r="AC31" s="20"/>
      <c r="AD31" s="20"/>
      <c r="AE31" s="20"/>
      <c r="AF31" s="20"/>
      <c r="AG31" s="20"/>
      <c r="AH31" s="20"/>
      <c r="AI31" s="20"/>
      <c r="AJ31" s="20"/>
      <c r="AK31" s="20"/>
      <c r="AL31" s="20"/>
      <c r="AM31" s="20"/>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s="46" customFormat="1" ht="38.25" customHeight="1">
      <c r="A32" s="117" t="s">
        <v>165</v>
      </c>
      <c r="B32" s="334" t="s">
        <v>166</v>
      </c>
      <c r="C32" s="332"/>
      <c r="D32" s="332"/>
      <c r="E32" s="333"/>
      <c r="F32" s="314"/>
      <c r="G32" s="315"/>
      <c r="H32" s="327"/>
      <c r="I32" s="336"/>
      <c r="J32" s="315"/>
      <c r="K32" s="315"/>
      <c r="L32" s="315"/>
      <c r="M32" s="315"/>
      <c r="N32" s="315"/>
      <c r="O32" s="193" t="s">
        <v>144</v>
      </c>
      <c r="P32" s="193"/>
      <c r="Q32" s="192"/>
      <c r="R32" s="142"/>
      <c r="S32" s="143"/>
      <c r="T32" s="190"/>
      <c r="U32" s="144"/>
      <c r="V32" s="140"/>
      <c r="W32" s="165"/>
      <c r="X32" s="167">
        <f>IF(W32="",0,IF(AND($E$8="Rural",O32="Walking",W32&lt;=Formulas!$C$23),Formulas!$D$23,IF(AND($E$8="Rural",O32="Walking",W32&lt;=Formulas!$C$25),Formulas!$D$25,IF(AND($E$8="Rural",O32="Driving",W32&lt;=Formulas!$C$27),Formulas!$D$27,IF(AND($E$8="Rural",O32="Driving",W32&lt;=Formulas!$C$29),Formulas!$D$29,IF(AND($E$8="Flexible",O32="Walking",W32&lt;=Formulas!$C$23),Formulas!$E$23,IF(AND($E$8="Flexible",O32="Walking",W32&lt;=Formulas!$C$24),Formulas!$E$24,IF(AND($E$8="Flexible",O32="Driving",W32&lt;=Formulas!$C$27),Formulas!$E$27,IF(AND($E$8="Flexible",O32="Driving",W32&lt;=Formulas!$C$28),Formulas!$E$28,0)))))))))</f>
        <v>0</v>
      </c>
      <c r="Y32" s="264"/>
      <c r="Z32" s="265"/>
      <c r="AA32" s="116"/>
      <c r="AB32" s="242"/>
      <c r="AC32" s="254" t="str">
        <f t="shared" si="1"/>
        <v/>
      </c>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row>
    <row r="33" spans="1:61" s="46" customFormat="1" ht="26.25" customHeight="1">
      <c r="A33" s="118" t="s">
        <v>167</v>
      </c>
      <c r="B33" s="320" t="s">
        <v>168</v>
      </c>
      <c r="C33" s="321"/>
      <c r="D33" s="321"/>
      <c r="E33" s="322"/>
      <c r="F33" s="314"/>
      <c r="G33" s="315"/>
      <c r="H33" s="315"/>
      <c r="I33" s="316"/>
      <c r="J33" s="317"/>
      <c r="K33" s="317"/>
      <c r="L33" s="317"/>
      <c r="M33" s="317"/>
      <c r="N33" s="317"/>
      <c r="O33" s="193" t="s">
        <v>144</v>
      </c>
      <c r="P33" s="193"/>
      <c r="Q33" s="195"/>
      <c r="R33" s="196"/>
      <c r="S33" s="143"/>
      <c r="T33" s="190"/>
      <c r="U33" s="144"/>
      <c r="V33" s="140"/>
      <c r="W33" s="165"/>
      <c r="X33" s="168">
        <f>IF(W33="",0,IF(AND($E$8="Rural",O33="Walking",W33&lt;=Formulas!$C$23),Formulas!$D$23,IF(AND($E$8="Rural",O33="Walking",W33&lt;=Formulas!$C$25),Formulas!$D$25,IF(AND($E$8="Rural",O33="Driving",W33&lt;=Formulas!$C$27),Formulas!$D$27,IF(AND($E$8="Rural",O33="Driving",W33&lt;=Formulas!$C$29),Formulas!$D$29,IF(AND($E$8="Flexible",O33="Walking",W33&lt;=Formulas!$C$23),Formulas!$E$23,IF(AND($E$8="Flexible",O33="Walking",W33&lt;=Formulas!$C$24),Formulas!$E$24,IF(AND($E$8="Flexible",O33="Driving",W33&lt;=Formulas!$C$27),Formulas!$E$27,IF(AND($E$8="Flexible",O33="Driving",W33&lt;=Formulas!$C$28),Formulas!$E$28,0)))))))))</f>
        <v>0</v>
      </c>
      <c r="Y33" s="266"/>
      <c r="Z33" s="267"/>
      <c r="AA33" s="116"/>
      <c r="AB33" s="242"/>
      <c r="AC33" s="254" t="str">
        <f t="shared" si="1"/>
        <v/>
      </c>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row>
    <row r="34" spans="1:61" s="46" customFormat="1" ht="26.25" customHeight="1">
      <c r="A34" s="117" t="s">
        <v>169</v>
      </c>
      <c r="B34" s="334" t="s">
        <v>170</v>
      </c>
      <c r="C34" s="332"/>
      <c r="D34" s="332"/>
      <c r="E34" s="333"/>
      <c r="F34" s="314"/>
      <c r="G34" s="315"/>
      <c r="H34" s="315"/>
      <c r="I34" s="316"/>
      <c r="J34" s="317"/>
      <c r="K34" s="317"/>
      <c r="L34" s="317"/>
      <c r="M34" s="317"/>
      <c r="N34" s="317"/>
      <c r="O34" s="193" t="s">
        <v>144</v>
      </c>
      <c r="P34" s="193"/>
      <c r="Q34" s="195"/>
      <c r="R34" s="194"/>
      <c r="S34" s="143"/>
      <c r="T34" s="190"/>
      <c r="U34" s="144"/>
      <c r="V34" s="140"/>
      <c r="W34" s="165"/>
      <c r="X34" s="170">
        <f>IF(W34="",0,IF(AND($E$8="Rural",O34="Walking",W34&lt;=Formulas!$C$23),Formulas!$D$23,IF(AND($E$8="Rural",O34="Walking",W34&lt;=Formulas!$C$25),Formulas!$D$25,IF(AND($E$8="Rural",O34="Driving",W34&lt;=Formulas!$C$27),Formulas!$D$27,IF(AND($E$8="Rural",O34="Driving",W34&lt;=Formulas!$C$29),Formulas!$D$29,IF(AND($E$8="Flexible",O34="Walking",W34&lt;=Formulas!$C$23),Formulas!$E$23,IF(AND($E$8="Flexible",O34="Walking",W34&lt;=Formulas!$C$24),Formulas!$E$24,IF(AND($E$8="Flexible",O34="Driving",W34&lt;=Formulas!$C$27),Formulas!$E$27,IF(AND($E$8="Flexible",O34="Driving",W34&lt;=Formulas!$C$28),Formulas!$E$28,0)))))))))</f>
        <v>0</v>
      </c>
      <c r="Y34" s="264"/>
      <c r="Z34" s="265"/>
      <c r="AA34" s="28"/>
      <c r="AB34" s="242"/>
      <c r="AC34" s="254" t="str">
        <f t="shared" ref="AC34:AC39" si="3">IF(Y34="","",IF(Y34&lt;1,1,0))</f>
        <v/>
      </c>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row>
    <row r="35" spans="1:61" s="46" customFormat="1" ht="26.25" customHeight="1">
      <c r="A35" s="117" t="s">
        <v>171</v>
      </c>
      <c r="B35" s="362" t="s">
        <v>172</v>
      </c>
      <c r="C35" s="363"/>
      <c r="D35" s="363"/>
      <c r="E35" s="364"/>
      <c r="F35" s="314"/>
      <c r="G35" s="315"/>
      <c r="H35" s="327"/>
      <c r="I35" s="336"/>
      <c r="J35" s="315"/>
      <c r="K35" s="315"/>
      <c r="L35" s="315"/>
      <c r="M35" s="315"/>
      <c r="N35" s="315"/>
      <c r="O35" s="193" t="s">
        <v>144</v>
      </c>
      <c r="P35" s="193"/>
      <c r="Q35" s="192"/>
      <c r="R35" s="142"/>
      <c r="S35" s="143"/>
      <c r="T35" s="190"/>
      <c r="U35" s="144"/>
      <c r="V35" s="140"/>
      <c r="W35" s="165"/>
      <c r="X35" s="170">
        <f>IF(W35="",0,IF(AND($E$8="Rural",O35="Walking",W35&lt;=Formulas!$C$23),Formulas!$D$23,IF(AND($E$8="Rural",O35="Walking",W35&lt;=Formulas!$C$25),Formulas!$D$25,IF(AND($E$8="Rural",O35="Driving",W35&lt;=Formulas!$C$27),Formulas!$D$27,IF(AND($E$8="Rural",O35="Driving",W35&lt;=Formulas!$C$29),Formulas!$D$29,IF(AND($E$8="Flexible",O35="Walking",W35&lt;=Formulas!$C$23),Formulas!$E$23,IF(AND($E$8="Flexible",O35="Walking",W35&lt;=Formulas!$C$24),Formulas!$E$24,IF(AND($E$8="Flexible",O35="Driving",W35&lt;=Formulas!$C$27),Formulas!$E$27,IF(AND($E$8="Flexible",O35="Driving",W35&lt;=Formulas!$C$28),Formulas!$E$28,0)))))))))</f>
        <v>0</v>
      </c>
      <c r="Y35" s="264"/>
      <c r="Z35" s="265"/>
      <c r="AA35" s="28"/>
      <c r="AB35" s="242"/>
      <c r="AC35" s="254" t="str">
        <f t="shared" si="3"/>
        <v/>
      </c>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row>
    <row r="36" spans="1:61" s="46" customFormat="1" ht="26.25" customHeight="1">
      <c r="A36" s="171" t="s">
        <v>173</v>
      </c>
      <c r="B36" s="362" t="s">
        <v>174</v>
      </c>
      <c r="C36" s="363"/>
      <c r="D36" s="363"/>
      <c r="E36" s="364"/>
      <c r="F36" s="314"/>
      <c r="G36" s="315"/>
      <c r="H36" s="327"/>
      <c r="I36" s="336"/>
      <c r="J36" s="315"/>
      <c r="K36" s="315"/>
      <c r="L36" s="315"/>
      <c r="M36" s="315"/>
      <c r="N36" s="315"/>
      <c r="O36" s="193" t="s">
        <v>144</v>
      </c>
      <c r="P36" s="193"/>
      <c r="Q36" s="192"/>
      <c r="R36" s="142"/>
      <c r="S36" s="143"/>
      <c r="T36" s="190"/>
      <c r="U36" s="144"/>
      <c r="V36" s="140"/>
      <c r="W36" s="165"/>
      <c r="X36" s="170">
        <f>IF(W36="",0,IF(AND($E$8="Rural",O36="Walking",W36&lt;=Formulas!$C$23),Formulas!$D$23,IF(AND($E$8="Rural",O36="Walking",W36&lt;=Formulas!$C$25),Formulas!$D$25,IF(AND($E$8="Rural",O36="Driving",W36&lt;=Formulas!$C$27),Formulas!$D$27,IF(AND($E$8="Rural",O36="Driving",W36&lt;=Formulas!$C$29),Formulas!$D$29,IF(AND($E$8="Flexible",O36="Walking",W36&lt;=Formulas!$C$23),Formulas!$E$23,IF(AND($E$8="Flexible",O36="Walking",W36&lt;=Formulas!$C$24),Formulas!$E$24,IF(AND($E$8="Flexible",O36="Driving",W36&lt;=Formulas!$C$27),Formulas!$E$27,IF(AND($E$8="Flexible",O36="Driving",W36&lt;=Formulas!$C$28),Formulas!$E$28,0)))))))))</f>
        <v>0</v>
      </c>
      <c r="Y36" s="264"/>
      <c r="Z36" s="265"/>
      <c r="AA36" s="28"/>
      <c r="AB36" s="242"/>
      <c r="AC36" s="254" t="str">
        <f t="shared" ref="AC36" si="4">IF(Y36="","",IF(Y36&lt;1,1,0))</f>
        <v/>
      </c>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row>
    <row r="37" spans="1:61" s="46" customFormat="1" ht="26.25" customHeight="1">
      <c r="A37" s="171" t="s">
        <v>175</v>
      </c>
      <c r="B37" s="334" t="s">
        <v>176</v>
      </c>
      <c r="C37" s="332"/>
      <c r="D37" s="332"/>
      <c r="E37" s="333"/>
      <c r="F37" s="314"/>
      <c r="G37" s="315"/>
      <c r="H37" s="327"/>
      <c r="I37" s="336"/>
      <c r="J37" s="315"/>
      <c r="K37" s="315"/>
      <c r="L37" s="315"/>
      <c r="M37" s="315"/>
      <c r="N37" s="315"/>
      <c r="O37" s="193" t="s">
        <v>151</v>
      </c>
      <c r="P37" s="193"/>
      <c r="Q37" s="192"/>
      <c r="R37" s="142"/>
      <c r="S37" s="143"/>
      <c r="T37" s="190"/>
      <c r="U37" s="144"/>
      <c r="V37" s="140"/>
      <c r="W37" s="165"/>
      <c r="X37" s="170">
        <f>IF(W37="",0,IF(AND($E$8="Rural",O37="Walking",W37&lt;=Formulas!$C$23),Formulas!$D$23,IF(AND($E$8="Rural",O37="Walking",W37&lt;=Formulas!$C$25),Formulas!$D$25,IF(AND($E$8="Rural",O37="Driving",W37&lt;=Formulas!$C$27),Formulas!$D$27,IF(AND($E$8="Rural",O37="Driving",W37&lt;=Formulas!$C$29),Formulas!$D$29,IF(AND($E$8="Flexible",O37="Walking",W37&lt;=Formulas!$C$23),Formulas!$E$23,IF(AND($E$8="Flexible",O37="Walking",W37&lt;=Formulas!$C$24),Formulas!$E$24,IF(AND($E$8="Flexible",O37="Driving",W37&lt;=Formulas!$C$27),Formulas!$E$27,IF(AND($E$8="Flexible",O37="Driving",W37&lt;=Formulas!$C$28),Formulas!$E$28,0)))))))))</f>
        <v>0</v>
      </c>
      <c r="Y37" s="264"/>
      <c r="Z37" s="265"/>
      <c r="AA37" s="28"/>
      <c r="AB37" s="242"/>
      <c r="AC37" s="254" t="str">
        <f t="shared" si="3"/>
        <v/>
      </c>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row>
    <row r="38" spans="1:61" s="46" customFormat="1" ht="26.25" customHeight="1">
      <c r="A38" s="171" t="s">
        <v>177</v>
      </c>
      <c r="B38" s="362" t="s">
        <v>178</v>
      </c>
      <c r="C38" s="363"/>
      <c r="D38" s="363"/>
      <c r="E38" s="364"/>
      <c r="F38" s="314"/>
      <c r="G38" s="315"/>
      <c r="H38" s="327"/>
      <c r="I38" s="336"/>
      <c r="J38" s="315"/>
      <c r="K38" s="315"/>
      <c r="L38" s="315"/>
      <c r="M38" s="315"/>
      <c r="N38" s="315"/>
      <c r="O38" s="193" t="s">
        <v>144</v>
      </c>
      <c r="P38" s="193"/>
      <c r="Q38" s="192"/>
      <c r="R38" s="142"/>
      <c r="S38" s="143"/>
      <c r="T38" s="190"/>
      <c r="U38" s="144"/>
      <c r="V38" s="140"/>
      <c r="W38" s="165"/>
      <c r="X38" s="170">
        <f>IF(W38="",0,IF(AND($E$8="Rural",O38="Walking",W38&lt;=Formulas!$C$23),Formulas!$D$23,IF(AND($E$8="Rural",O38="Walking",W38&lt;=Formulas!$C$25),Formulas!$D$25,IF(AND($E$8="Rural",O38="Driving",W38&lt;=Formulas!$C$27),Formulas!$D$27,IF(AND($E$8="Rural",O38="Driving",W38&lt;=Formulas!$C$29),Formulas!$D$29,IF(AND($E$8="Flexible",O38="Walking",W38&lt;=Formulas!$C$23),Formulas!$E$23,IF(AND($E$8="Flexible",O38="Walking",W38&lt;=Formulas!$C$24),Formulas!$E$24,IF(AND($E$8="Flexible",O38="Driving",W38&lt;=Formulas!$C$27),Formulas!$E$27,IF(AND($E$8="Flexible",O38="Driving",W38&lt;=Formulas!$C$28),Formulas!$E$28,0)))))))))</f>
        <v>0</v>
      </c>
      <c r="Y38" s="264"/>
      <c r="Z38" s="265"/>
      <c r="AA38" s="28"/>
      <c r="AB38" s="242"/>
      <c r="AC38" s="254" t="str">
        <f t="shared" si="3"/>
        <v/>
      </c>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row>
    <row r="39" spans="1:61" s="46" customFormat="1" ht="26.25" customHeight="1">
      <c r="A39" s="171" t="s">
        <v>179</v>
      </c>
      <c r="B39" s="362" t="s">
        <v>180</v>
      </c>
      <c r="C39" s="363"/>
      <c r="D39" s="363"/>
      <c r="E39" s="364"/>
      <c r="F39" s="314"/>
      <c r="G39" s="315"/>
      <c r="H39" s="327"/>
      <c r="I39" s="336"/>
      <c r="J39" s="315"/>
      <c r="K39" s="315"/>
      <c r="L39" s="315"/>
      <c r="M39" s="315"/>
      <c r="N39" s="315"/>
      <c r="O39" s="193" t="s">
        <v>144</v>
      </c>
      <c r="P39" s="193"/>
      <c r="Q39" s="192"/>
      <c r="R39" s="142"/>
      <c r="S39" s="143"/>
      <c r="T39" s="190"/>
      <c r="U39" s="144"/>
      <c r="V39" s="140"/>
      <c r="W39" s="165"/>
      <c r="X39" s="170">
        <f>IF(W39="",0,IF(AND($E$8="Rural",O39="Walking",W39&lt;=Formulas!$C$23),Formulas!$D$23,IF(AND($E$8="Rural",O39="Walking",W39&lt;=Formulas!$C$25),Formulas!$D$25,IF(AND($E$8="Rural",O39="Driving",W39&lt;=Formulas!$C$27),Formulas!$D$27,IF(AND($E$8="Rural",O39="Driving",W39&lt;=Formulas!$C$29),Formulas!$D$29,IF(AND($E$8="Flexible",O39="Walking",W39&lt;=Formulas!$C$23),Formulas!$E$23,IF(AND($E$8="Flexible",O39="Walking",W39&lt;=Formulas!$C$24),Formulas!$E$24,IF(AND($E$8="Flexible",O39="Driving",W39&lt;=Formulas!$C$27),Formulas!$E$27,IF(AND($E$8="Flexible",O39="Driving",W39&lt;=Formulas!$C$28),Formulas!$E$28,0)))))))))</f>
        <v>0</v>
      </c>
      <c r="Y39" s="264"/>
      <c r="Z39" s="265"/>
      <c r="AA39" s="28"/>
      <c r="AB39" s="242"/>
      <c r="AC39" s="254" t="str">
        <f t="shared" si="3"/>
        <v/>
      </c>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row>
    <row r="40" spans="1:61" ht="3" customHeight="1">
      <c r="A40" s="5"/>
      <c r="B40" s="5"/>
      <c r="C40" s="5"/>
      <c r="D40" s="5"/>
      <c r="E40" s="5"/>
      <c r="F40" s="5"/>
      <c r="G40" s="5"/>
      <c r="H40" s="5"/>
      <c r="I40" s="5"/>
      <c r="J40" s="5"/>
      <c r="K40" s="5"/>
      <c r="L40" s="5"/>
      <c r="M40" s="5"/>
      <c r="N40" s="5"/>
      <c r="O40" s="5"/>
      <c r="P40" s="5"/>
      <c r="Q40" s="5"/>
      <c r="R40" s="5"/>
      <c r="S40" s="5"/>
      <c r="T40" s="5"/>
      <c r="U40" s="5"/>
      <c r="V40" s="5"/>
      <c r="W40" s="5"/>
      <c r="X40" s="268"/>
      <c r="Y40" s="268"/>
      <c r="Z40" s="268"/>
      <c r="AA40" s="29"/>
      <c r="AB40" s="20"/>
      <c r="AC40" s="20"/>
      <c r="AD40" s="20"/>
      <c r="AE40" s="20"/>
      <c r="AF40" s="20"/>
      <c r="AG40" s="20"/>
      <c r="AH40" s="20"/>
      <c r="AI40" s="20"/>
      <c r="AJ40" s="20"/>
      <c r="AK40" s="20"/>
      <c r="AL40" s="20"/>
      <c r="AM40" s="20"/>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3.5" customHeight="1">
      <c r="A41" s="5"/>
      <c r="B41" s="5"/>
      <c r="C41" s="5"/>
      <c r="D41" s="5"/>
      <c r="E41" s="5"/>
      <c r="F41" s="12"/>
      <c r="G41" s="5"/>
      <c r="H41" s="5"/>
      <c r="I41" s="5"/>
      <c r="J41" s="5"/>
      <c r="K41" s="50"/>
      <c r="L41" s="5"/>
      <c r="M41" s="5"/>
      <c r="N41" s="13"/>
      <c r="O41" s="20"/>
      <c r="P41" s="12"/>
      <c r="Q41" s="13"/>
      <c r="R41" s="23"/>
      <c r="S41" s="13"/>
      <c r="T41" s="12" t="s">
        <v>181</v>
      </c>
      <c r="U41" s="13"/>
      <c r="V41" s="13"/>
      <c r="W41" s="286"/>
      <c r="X41" s="269">
        <f>SUM(X20:X23)+SUM(X25:X27)+SUM(X29:X30)+SUM(X32:X39)</f>
        <v>0</v>
      </c>
      <c r="Y41" s="270"/>
      <c r="Z41" s="269">
        <f>SUM(Z20:Z23)+SUM(Z25:Z27)+SUM(Z29:Z30)+SUM(Z32:Z39)</f>
        <v>0</v>
      </c>
      <c r="AA41" s="30"/>
      <c r="AB41" s="20"/>
      <c r="AC41" s="20"/>
      <c r="AD41" s="20"/>
      <c r="AE41" s="20"/>
      <c r="AF41" s="20"/>
      <c r="AG41" s="20"/>
      <c r="AH41" s="20"/>
      <c r="AI41" s="20"/>
      <c r="AJ41" s="20"/>
      <c r="AK41" s="20"/>
      <c r="AL41" s="20"/>
      <c r="AM41" s="20"/>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s="15" customFormat="1" ht="13.5" customHeight="1">
      <c r="A42" s="5"/>
      <c r="B42" s="5"/>
      <c r="C42" s="5"/>
      <c r="D42" s="5"/>
      <c r="E42" s="5"/>
      <c r="F42" s="12"/>
      <c r="G42" s="5"/>
      <c r="H42" s="5"/>
      <c r="I42" s="5"/>
      <c r="J42" s="5"/>
      <c r="K42" s="5"/>
      <c r="L42" s="5"/>
      <c r="M42" s="5"/>
      <c r="N42" s="5"/>
      <c r="O42" s="5"/>
      <c r="P42" s="13"/>
      <c r="Q42" s="23" t="s">
        <v>182</v>
      </c>
      <c r="R42" s="149">
        <v>10</v>
      </c>
      <c r="S42" s="13"/>
      <c r="T42" s="12" t="s">
        <v>183</v>
      </c>
      <c r="U42" s="13"/>
      <c r="V42" s="13"/>
      <c r="W42" s="286"/>
      <c r="X42" s="271">
        <f>IF(SUM($X$20:$X$39)&gt;R42,R42,SUM($X$20:$X$39))</f>
        <v>0</v>
      </c>
      <c r="Y42" s="270"/>
      <c r="Z42" s="271">
        <f>IF(SUM($Z$20:$Z$33)+SUM(Z34:Z39)&gt;R42,R42,SUM($Z$20:$Z$33)+SUM(Z34:Z39))</f>
        <v>0</v>
      </c>
      <c r="AA42" s="19"/>
      <c r="AB42" s="20"/>
      <c r="AC42" s="20"/>
      <c r="AD42" s="20"/>
      <c r="AE42" s="20"/>
      <c r="AF42" s="20"/>
      <c r="AG42" s="20"/>
      <c r="AH42" s="20"/>
      <c r="AI42" s="20"/>
      <c r="AJ42" s="20"/>
      <c r="AK42" s="20"/>
      <c r="AL42" s="20"/>
      <c r="AM42" s="20"/>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22.5" customHeight="1">
      <c r="A43" s="68"/>
      <c r="B43" s="131" t="s">
        <v>184</v>
      </c>
      <c r="C43" s="5"/>
      <c r="D43" s="5"/>
      <c r="E43" s="5"/>
      <c r="F43" s="5"/>
      <c r="G43" s="5"/>
      <c r="H43" s="5"/>
      <c r="I43" s="5"/>
      <c r="J43" s="5"/>
      <c r="K43" s="5"/>
      <c r="L43" s="5"/>
      <c r="M43" s="5"/>
      <c r="N43" s="5"/>
      <c r="O43" s="5"/>
      <c r="P43" s="5"/>
      <c r="Q43" s="5"/>
      <c r="R43" s="5"/>
      <c r="S43" s="5"/>
      <c r="T43" s="5"/>
      <c r="U43" s="5"/>
      <c r="V43" s="5"/>
      <c r="W43" s="5"/>
      <c r="X43" s="5"/>
      <c r="Y43" s="5"/>
      <c r="Z43" s="5"/>
      <c r="AA43" s="5"/>
      <c r="AB43" s="20"/>
      <c r="AC43" s="20"/>
      <c r="AD43" s="20"/>
      <c r="AE43" s="20"/>
      <c r="AF43" s="20"/>
      <c r="AG43" s="20"/>
      <c r="AH43" s="20"/>
      <c r="AI43" s="20"/>
      <c r="AJ43" s="20"/>
      <c r="AK43" s="20"/>
      <c r="AL43" s="20"/>
      <c r="AM43" s="20"/>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43.5" customHeight="1">
      <c r="A44" s="9"/>
      <c r="B44" s="361" t="s">
        <v>185</v>
      </c>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286"/>
      <c r="AB44" s="20"/>
      <c r="AC44" s="20"/>
      <c r="AD44" s="20"/>
      <c r="AE44" s="20"/>
      <c r="AF44" s="20"/>
      <c r="AG44" s="20"/>
      <c r="AH44" s="20"/>
      <c r="AI44" s="20"/>
      <c r="AJ44" s="20"/>
      <c r="AK44" s="20"/>
      <c r="AL44" s="20"/>
      <c r="AM44" s="20"/>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33.75" customHeight="1">
      <c r="A45" s="9"/>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0"/>
      <c r="AC45" s="20"/>
      <c r="AD45" s="20"/>
      <c r="AE45" s="20"/>
      <c r="AF45" s="20"/>
      <c r="AG45" s="20"/>
      <c r="AH45" s="20"/>
      <c r="AI45" s="20"/>
      <c r="AJ45" s="20"/>
      <c r="AK45" s="20"/>
      <c r="AL45" s="20"/>
      <c r="AM45" s="20"/>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2.75" customHeight="1">
      <c r="A46" s="9"/>
      <c r="B46" s="56" t="s">
        <v>186</v>
      </c>
      <c r="C46" s="57"/>
      <c r="D46" s="57"/>
      <c r="E46" s="57"/>
      <c r="F46" s="359"/>
      <c r="G46" s="360"/>
      <c r="H46" s="360"/>
      <c r="I46" s="360"/>
      <c r="J46" s="360"/>
      <c r="K46" s="360"/>
      <c r="L46" s="53" t="s">
        <v>187</v>
      </c>
      <c r="M46" s="54"/>
      <c r="N46" s="284"/>
      <c r="O46" s="284"/>
      <c r="P46" s="55"/>
      <c r="Q46" s="55"/>
      <c r="R46" s="55"/>
      <c r="S46" s="55"/>
      <c r="T46" s="55"/>
      <c r="U46" s="55"/>
      <c r="V46" s="55"/>
      <c r="W46" s="55"/>
      <c r="X46" s="55"/>
      <c r="Y46" s="55"/>
      <c r="Z46" s="55"/>
      <c r="AA46" s="55"/>
      <c r="AB46" s="20"/>
      <c r="AC46" s="20"/>
      <c r="AD46" s="20"/>
      <c r="AE46" s="20"/>
      <c r="AF46" s="20"/>
      <c r="AG46" s="20"/>
      <c r="AH46" s="20"/>
      <c r="AI46" s="20"/>
      <c r="AJ46" s="20"/>
      <c r="AK46" s="20"/>
      <c r="AL46" s="20"/>
      <c r="AM46" s="20"/>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21" customHeight="1">
      <c r="A47" s="9"/>
      <c r="B47" s="5"/>
      <c r="C47" s="5"/>
      <c r="D47" s="5"/>
      <c r="E47" s="5"/>
      <c r="F47" s="5"/>
      <c r="G47" s="5"/>
      <c r="H47" s="5"/>
      <c r="I47" s="5"/>
      <c r="J47" s="5"/>
      <c r="K47" s="5"/>
      <c r="L47" s="5"/>
      <c r="M47" s="5"/>
      <c r="N47" s="5"/>
      <c r="O47" s="5"/>
      <c r="P47" s="5"/>
      <c r="Q47" s="5"/>
      <c r="R47" s="5"/>
      <c r="S47" s="5"/>
      <c r="T47" s="5"/>
      <c r="U47" s="5"/>
      <c r="V47" s="5"/>
      <c r="W47" s="5"/>
      <c r="X47" s="5"/>
      <c r="Y47" s="5"/>
      <c r="Z47" s="5"/>
      <c r="AA47" s="5"/>
      <c r="AB47" s="20"/>
      <c r="AC47" s="20"/>
      <c r="AD47" s="20"/>
      <c r="AE47" s="20"/>
      <c r="AF47" s="20"/>
      <c r="AG47" s="20"/>
      <c r="AH47" s="20"/>
      <c r="AI47" s="20"/>
      <c r="AJ47" s="20"/>
      <c r="AK47" s="20"/>
      <c r="AL47" s="20"/>
      <c r="AM47" s="20"/>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3.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20"/>
      <c r="AC48" s="20"/>
      <c r="AD48" s="20"/>
      <c r="AE48" s="20"/>
      <c r="AF48" s="20"/>
      <c r="AG48" s="20"/>
      <c r="AH48" s="20"/>
      <c r="AI48" s="20"/>
      <c r="AJ48" s="20"/>
      <c r="AK48" s="20"/>
      <c r="AL48" s="20"/>
      <c r="AM48" s="20"/>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3.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20"/>
      <c r="AC49" s="20"/>
      <c r="AD49" s="20"/>
      <c r="AE49" s="20"/>
      <c r="AF49" s="20"/>
      <c r="AG49" s="20"/>
      <c r="AH49" s="20"/>
      <c r="AI49" s="20"/>
      <c r="AJ49" s="20"/>
      <c r="AK49" s="20"/>
      <c r="AL49" s="20"/>
      <c r="AM49" s="20"/>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3.5" customHeight="1">
      <c r="A50" s="5"/>
      <c r="B50" s="5"/>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3.5" customHeight="1">
      <c r="A51" s="5"/>
      <c r="B51" s="5"/>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3.5" customHeight="1">
      <c r="A52" s="5"/>
      <c r="B52" s="5"/>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3.5" customHeight="1">
      <c r="A53" s="5"/>
      <c r="B53" s="5"/>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3.5" customHeight="1">
      <c r="A54" s="5"/>
      <c r="B54" s="5"/>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3.5" customHeight="1">
      <c r="A55" s="5"/>
      <c r="B55" s="5"/>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3.5" customHeight="1">
      <c r="A56" s="5"/>
      <c r="B56" s="5"/>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27" customHeight="1">
      <c r="A57" s="5"/>
      <c r="B57" s="5"/>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3.5" customHeight="1">
      <c r="A58" s="5"/>
      <c r="B58" s="5"/>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3.5" customHeight="1">
      <c r="A59" s="5"/>
      <c r="B59" s="5"/>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3.5" customHeight="1">
      <c r="A60" s="5"/>
      <c r="B60" s="5"/>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27" customHeight="1">
      <c r="A61" s="5"/>
      <c r="B61" s="5"/>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3.5" customHeight="1">
      <c r="A62" s="5"/>
      <c r="B62" s="5"/>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3.5" customHeight="1">
      <c r="A63" s="5"/>
      <c r="B63" s="5"/>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3.5" customHeight="1">
      <c r="A64" s="5"/>
      <c r="B64" s="5"/>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27" customHeight="1">
      <c r="A65" s="5"/>
      <c r="B65" s="5"/>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3.5" customHeight="1">
      <c r="A66" s="5"/>
      <c r="B66" s="5"/>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3.5" customHeight="1">
      <c r="A67" s="5"/>
      <c r="B67" s="5"/>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3.5" customHeight="1">
      <c r="A68" s="5"/>
      <c r="B68" s="5"/>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27" customHeight="1">
      <c r="A69" s="5"/>
      <c r="B69" s="5"/>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3.5" customHeight="1">
      <c r="A70" s="5"/>
      <c r="B70" s="5"/>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3.5" customHeight="1">
      <c r="A71" s="5"/>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3.5" customHeight="1">
      <c r="A72" s="5"/>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3.5" customHeight="1">
      <c r="A73" s="5"/>
      <c r="B73" s="5"/>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3.5" customHeight="1">
      <c r="A74" s="5"/>
      <c r="B74" s="5"/>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3.5" customHeight="1">
      <c r="A75" s="5"/>
      <c r="B75" s="5"/>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3.5" customHeight="1">
      <c r="A76" s="5"/>
      <c r="B76" s="5"/>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3.5" customHeight="1">
      <c r="A77" s="5"/>
      <c r="B77" s="5"/>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3.5" customHeight="1">
      <c r="A78" s="5"/>
      <c r="B78" s="5"/>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3.5" customHeight="1">
      <c r="A79" s="5"/>
      <c r="B79" s="5"/>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3.5" customHeight="1">
      <c r="A80" s="5"/>
      <c r="B80" s="5"/>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3.5" customHeight="1">
      <c r="A81" s="5"/>
      <c r="B81" s="5"/>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3.5" customHeight="1">
      <c r="A82" s="5"/>
      <c r="B82" s="5"/>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3.5" customHeight="1">
      <c r="A83" s="5"/>
      <c r="B83" s="5"/>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3.5" customHeight="1">
      <c r="A84" s="5"/>
      <c r="B84" s="5"/>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3.5" customHeight="1">
      <c r="A85" s="5"/>
      <c r="B85" s="5"/>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3.5" customHeight="1">
      <c r="A86" s="5"/>
      <c r="B86" s="5"/>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3.5" customHeight="1">
      <c r="A87" s="5"/>
      <c r="B87" s="5"/>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3.5" customHeight="1">
      <c r="A88" s="5"/>
      <c r="B88" s="5"/>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3.5" customHeight="1">
      <c r="A89" s="5"/>
      <c r="B89" s="5"/>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3.5" customHeight="1">
      <c r="A90" s="5"/>
      <c r="B90" s="5"/>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3.5" customHeight="1">
      <c r="A91" s="5"/>
      <c r="B91" s="5"/>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3.5" customHeight="1">
      <c r="A92" s="5"/>
      <c r="B92" s="5"/>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3.5" customHeight="1">
      <c r="A93" s="5"/>
      <c r="B93" s="5"/>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3.5" customHeight="1">
      <c r="A94" s="5"/>
      <c r="B94" s="5"/>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3.5" customHeight="1">
      <c r="A95" s="5"/>
      <c r="B95" s="5"/>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3.5" customHeight="1">
      <c r="A96" s="5"/>
      <c r="B96" s="5"/>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3.5" customHeight="1">
      <c r="A97" s="5"/>
      <c r="B97" s="5"/>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3.5" customHeight="1">
      <c r="A98" s="5"/>
      <c r="B98" s="5"/>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3.5" customHeight="1">
      <c r="A99" s="5"/>
      <c r="B99" s="5"/>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3.5" customHeight="1">
      <c r="A100" s="5"/>
      <c r="B100" s="5"/>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3.5" customHeight="1">
      <c r="A101" s="5"/>
      <c r="B101" s="5"/>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3.5" customHeight="1">
      <c r="A102" s="5"/>
      <c r="B102" s="5"/>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3.5" customHeight="1">
      <c r="A103" s="5"/>
      <c r="B103" s="5"/>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3.5" customHeight="1">
      <c r="A104" s="5"/>
      <c r="B104" s="5"/>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3.5" customHeight="1">
      <c r="A105" s="5"/>
      <c r="B105" s="5"/>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3.5" customHeight="1">
      <c r="A106" s="5"/>
      <c r="B106" s="5"/>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3.5" customHeight="1">
      <c r="A107" s="5"/>
      <c r="B107" s="5"/>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3.5" customHeight="1">
      <c r="A108" s="5"/>
      <c r="B108" s="5"/>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3.5" customHeight="1">
      <c r="A109" s="5"/>
      <c r="B109" s="5"/>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3.5" customHeight="1">
      <c r="A110" s="5"/>
      <c r="B110" s="5"/>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3.5" customHeight="1">
      <c r="A111" s="5"/>
      <c r="B111" s="5"/>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3.5" customHeight="1">
      <c r="A112" s="5"/>
      <c r="B112" s="5"/>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3.5" customHeight="1">
      <c r="A113" s="5"/>
      <c r="B113" s="5"/>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3.5" customHeight="1">
      <c r="A114" s="5"/>
      <c r="B114" s="5"/>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3.5" customHeight="1">
      <c r="A115" s="5"/>
      <c r="B115" s="5"/>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3.5" customHeight="1">
      <c r="A116" s="5"/>
      <c r="B116" s="5"/>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3.5" customHeight="1">
      <c r="A117" s="5"/>
      <c r="B117" s="5"/>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3.5" customHeight="1">
      <c r="A118" s="5"/>
      <c r="B118" s="5"/>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3.5" customHeight="1">
      <c r="A119" s="5"/>
      <c r="B119" s="5"/>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3.5" customHeight="1">
      <c r="A120" s="5"/>
      <c r="B120" s="5"/>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3.5" customHeight="1">
      <c r="A121" s="5"/>
      <c r="B121" s="5"/>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3.5" customHeight="1">
      <c r="A122" s="5"/>
      <c r="B122" s="5"/>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3.5" customHeight="1">
      <c r="A123" s="5"/>
      <c r="B123" s="5"/>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3.5" customHeight="1">
      <c r="A124" s="5"/>
      <c r="B124" s="5"/>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3.5" customHeight="1">
      <c r="A125" s="5"/>
      <c r="B125" s="5"/>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3.5" customHeight="1">
      <c r="A126" s="5"/>
      <c r="B126" s="5"/>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3.5" customHeight="1">
      <c r="A127" s="5"/>
      <c r="B127" s="5"/>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3.5" customHeight="1">
      <c r="A128" s="5"/>
      <c r="B128" s="5"/>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3.5" customHeight="1">
      <c r="A129" s="5"/>
      <c r="B129" s="5"/>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3.5" customHeight="1">
      <c r="A130" s="5"/>
      <c r="B130" s="5"/>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3.5" customHeight="1">
      <c r="A131" s="5"/>
      <c r="B131" s="5"/>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3.5" customHeight="1">
      <c r="A132" s="5"/>
      <c r="B132" s="5"/>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3.5" customHeight="1">
      <c r="A133" s="5"/>
      <c r="B133" s="5"/>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3.5" customHeight="1">
      <c r="A134" s="5"/>
      <c r="B134" s="5"/>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3.5" customHeight="1">
      <c r="A135" s="9"/>
      <c r="B135" s="5"/>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3.5" customHeight="1">
      <c r="A136" s="9"/>
      <c r="B136" s="5"/>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3.5" customHeight="1">
      <c r="A137" s="9"/>
      <c r="B137" s="5"/>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3.5" customHeight="1">
      <c r="A138" s="9"/>
      <c r="B138" s="5"/>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3.5" customHeight="1">
      <c r="A139" s="9"/>
      <c r="B139" s="5"/>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3.5" customHeight="1">
      <c r="A140" s="9"/>
      <c r="B140" s="5"/>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3.5" customHeight="1">
      <c r="A141" s="9"/>
      <c r="B141" s="5"/>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3.5" customHeight="1">
      <c r="A142" s="9"/>
      <c r="B142" s="5"/>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3.5" customHeight="1">
      <c r="A143" s="9"/>
      <c r="B143" s="5"/>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3.5" customHeight="1">
      <c r="A144" s="9"/>
      <c r="B144" s="5"/>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3.5" customHeight="1">
      <c r="A145" s="9"/>
      <c r="B145" s="5"/>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3.5" customHeight="1">
      <c r="A146" s="9"/>
      <c r="B146" s="5"/>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3.5" customHeight="1">
      <c r="A147" s="9"/>
      <c r="B147" s="5"/>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3.5" customHeight="1">
      <c r="A148" s="9"/>
      <c r="B148" s="5"/>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3.5" customHeight="1">
      <c r="A149" s="9"/>
      <c r="B149" s="5"/>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3.5" customHeight="1">
      <c r="A150" s="9"/>
      <c r="B150" s="5"/>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3.5" customHeight="1">
      <c r="A151" s="9"/>
      <c r="B151" s="5"/>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3.5" customHeight="1">
      <c r="A152" s="9"/>
      <c r="B152" s="5"/>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3.5" customHeight="1">
      <c r="A153" s="9"/>
      <c r="B153" s="5"/>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3.5" customHeight="1">
      <c r="A154" s="9"/>
      <c r="B154" s="5"/>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3.5" customHeight="1">
      <c r="A155" s="9"/>
      <c r="B155" s="5"/>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3.5" customHeight="1">
      <c r="A156" s="9"/>
      <c r="B156" s="5"/>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3.5" customHeight="1">
      <c r="A157" s="9"/>
      <c r="B157" s="5"/>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3.5" customHeight="1">
      <c r="A158" s="9"/>
      <c r="B158" s="5"/>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3.5" customHeight="1">
      <c r="A159" s="9"/>
      <c r="B159" s="5"/>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3.5" customHeight="1">
      <c r="A160" s="9"/>
      <c r="B160" s="5"/>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3.5" customHeight="1">
      <c r="A161" s="9"/>
      <c r="B161" s="5"/>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3.5" customHeight="1">
      <c r="A162" s="9"/>
      <c r="B162" s="5"/>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3.5" customHeight="1">
      <c r="A163" s="9"/>
      <c r="B163" s="5"/>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3.5" customHeight="1">
      <c r="A164" s="9"/>
      <c r="B164" s="5"/>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3.5" customHeight="1">
      <c r="A165" s="9"/>
      <c r="B165" s="5"/>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3.5" customHeight="1">
      <c r="A166" s="9"/>
      <c r="B166" s="5"/>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3.5" customHeight="1">
      <c r="A167" s="9"/>
      <c r="B167" s="5"/>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3.5" customHeight="1">
      <c r="A168" s="9"/>
      <c r="B168" s="5"/>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3.5" customHeight="1">
      <c r="A169" s="9"/>
      <c r="B169" s="5"/>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3.5" customHeight="1">
      <c r="A170" s="9"/>
      <c r="B170" s="5"/>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3.5" customHeight="1">
      <c r="A171" s="9"/>
      <c r="B171" s="5"/>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3.5" customHeight="1">
      <c r="A172" s="9"/>
      <c r="B172" s="5"/>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3.5" customHeight="1">
      <c r="A173" s="9"/>
      <c r="B173" s="5"/>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3.5" customHeight="1">
      <c r="A174" s="9"/>
      <c r="B174" s="5"/>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3.5" customHeight="1">
      <c r="A175" s="9"/>
      <c r="B175" s="5"/>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3.5" customHeight="1">
      <c r="A176" s="9"/>
      <c r="B176" s="5"/>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3.5" customHeight="1">
      <c r="A177" s="9"/>
      <c r="B177" s="5"/>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3.5" customHeight="1">
      <c r="A178" s="9"/>
      <c r="B178" s="5"/>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3.5" customHeight="1">
      <c r="A179" s="9"/>
      <c r="B179" s="5"/>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3.5" customHeight="1">
      <c r="A180" s="9"/>
      <c r="B180" s="5"/>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3.5" customHeight="1">
      <c r="A181" s="9"/>
      <c r="B181" s="5"/>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3.5" customHeight="1">
      <c r="A182" s="9"/>
      <c r="B182" s="5"/>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3.5" customHeight="1">
      <c r="A183" s="9"/>
      <c r="B183" s="5"/>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3.5" customHeight="1">
      <c r="A184" s="9"/>
      <c r="B184" s="5"/>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3.5" customHeight="1">
      <c r="A185" s="9"/>
      <c r="B185" s="5"/>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3.5" customHeight="1">
      <c r="A186" s="9"/>
      <c r="B186" s="5"/>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3.5" customHeight="1">
      <c r="A187" s="9"/>
      <c r="B187" s="5"/>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41"/>
      <c r="AO187" s="41"/>
      <c r="AP187" s="41"/>
      <c r="AQ187" s="41"/>
      <c r="AR187" s="41"/>
      <c r="AS187" s="41"/>
      <c r="AT187" s="41"/>
      <c r="AU187" s="41"/>
      <c r="AV187" s="41"/>
      <c r="AW187" s="41"/>
      <c r="AX187" s="41"/>
      <c r="AY187" s="41"/>
      <c r="AZ187" s="41"/>
      <c r="BA187" s="41"/>
      <c r="BB187" s="41"/>
      <c r="BC187" s="41"/>
      <c r="BD187" s="41"/>
      <c r="BE187" s="41"/>
      <c r="BF187" s="41"/>
      <c r="BG187" s="286"/>
      <c r="BH187" s="286"/>
      <c r="BI187" s="286"/>
    </row>
    <row r="188" spans="1:61" ht="13.5" customHeight="1">
      <c r="A188" s="9"/>
      <c r="B188" s="5"/>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41"/>
      <c r="AO188" s="41"/>
      <c r="AP188" s="41"/>
      <c r="AQ188" s="41"/>
      <c r="AR188" s="41"/>
      <c r="AS188" s="41"/>
      <c r="AT188" s="41"/>
      <c r="AU188" s="41"/>
      <c r="AV188" s="41"/>
      <c r="AW188" s="41"/>
      <c r="AX188" s="41"/>
      <c r="AY188" s="41"/>
      <c r="AZ188" s="41"/>
      <c r="BA188" s="41"/>
      <c r="BB188" s="41"/>
      <c r="BC188" s="41"/>
      <c r="BD188" s="41"/>
      <c r="BE188" s="41"/>
      <c r="BF188" s="41"/>
      <c r="BG188" s="286"/>
      <c r="BH188" s="286"/>
      <c r="BI188" s="286"/>
    </row>
    <row r="189" spans="1:61" ht="13.5" customHeight="1">
      <c r="A189" s="9"/>
      <c r="B189" s="5"/>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41"/>
      <c r="AO189" s="41"/>
      <c r="AP189" s="41"/>
      <c r="AQ189" s="41"/>
      <c r="AR189" s="41"/>
      <c r="AS189" s="41"/>
      <c r="AT189" s="41"/>
      <c r="AU189" s="41"/>
      <c r="AV189" s="41"/>
      <c r="AW189" s="41"/>
      <c r="AX189" s="41"/>
      <c r="AY189" s="41"/>
      <c r="AZ189" s="41"/>
      <c r="BA189" s="41"/>
      <c r="BB189" s="41"/>
      <c r="BC189" s="41"/>
      <c r="BD189" s="41"/>
      <c r="BE189" s="41"/>
      <c r="BF189" s="41"/>
      <c r="BG189" s="286"/>
      <c r="BH189" s="286"/>
      <c r="BI189" s="286"/>
    </row>
    <row r="190" spans="1:61" ht="13.5" customHeight="1">
      <c r="A190" s="9"/>
      <c r="B190" s="5"/>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41"/>
      <c r="AO190" s="41"/>
      <c r="AP190" s="41"/>
      <c r="AQ190" s="41"/>
      <c r="AR190" s="41"/>
      <c r="AS190" s="41"/>
      <c r="AT190" s="41"/>
      <c r="AU190" s="41"/>
      <c r="AV190" s="41"/>
      <c r="AW190" s="41"/>
      <c r="AX190" s="41"/>
      <c r="AY190" s="41"/>
      <c r="AZ190" s="41"/>
      <c r="BA190" s="41"/>
      <c r="BB190" s="41"/>
      <c r="BC190" s="41"/>
      <c r="BD190" s="41"/>
      <c r="BE190" s="41"/>
      <c r="BF190" s="41"/>
      <c r="BG190" s="286"/>
      <c r="BH190" s="286"/>
      <c r="BI190" s="286"/>
    </row>
    <row r="191" spans="1:61" ht="13.5" customHeight="1">
      <c r="A191" s="9"/>
      <c r="B191" s="5"/>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41"/>
      <c r="AO191" s="41"/>
      <c r="AP191" s="41"/>
      <c r="AQ191" s="41"/>
      <c r="AR191" s="41"/>
      <c r="AS191" s="41"/>
      <c r="AT191" s="41"/>
      <c r="AU191" s="41"/>
      <c r="AV191" s="41"/>
      <c r="AW191" s="41"/>
      <c r="AX191" s="41"/>
      <c r="AY191" s="41"/>
      <c r="AZ191" s="41"/>
      <c r="BA191" s="41"/>
      <c r="BB191" s="41"/>
      <c r="BC191" s="41"/>
      <c r="BD191" s="41"/>
      <c r="BE191" s="41"/>
      <c r="BF191" s="41"/>
      <c r="BG191" s="286"/>
      <c r="BH191" s="286"/>
      <c r="BI191" s="286"/>
    </row>
    <row r="192" spans="1:61" ht="13.5" customHeight="1">
      <c r="A192" s="9"/>
      <c r="B192" s="5"/>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41"/>
      <c r="AO192" s="41"/>
      <c r="AP192" s="41"/>
      <c r="AQ192" s="41"/>
      <c r="AR192" s="41"/>
      <c r="AS192" s="41"/>
      <c r="AT192" s="41"/>
      <c r="AU192" s="41"/>
      <c r="AV192" s="41"/>
      <c r="AW192" s="41"/>
      <c r="AX192" s="41"/>
      <c r="AY192" s="41"/>
      <c r="AZ192" s="41"/>
      <c r="BA192" s="41"/>
      <c r="BB192" s="41"/>
      <c r="BC192" s="41"/>
      <c r="BD192" s="41"/>
      <c r="BE192" s="41"/>
      <c r="BF192" s="41"/>
      <c r="BG192" s="286"/>
      <c r="BH192" s="286"/>
      <c r="BI192" s="286"/>
    </row>
    <row r="193" spans="1:58" ht="13.5" customHeight="1">
      <c r="A193" s="9"/>
      <c r="B193" s="5"/>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41"/>
      <c r="AO193" s="41"/>
      <c r="AP193" s="41"/>
      <c r="AQ193" s="41"/>
      <c r="AR193" s="41"/>
      <c r="AS193" s="41"/>
      <c r="AT193" s="41"/>
      <c r="AU193" s="41"/>
      <c r="AV193" s="41"/>
      <c r="AW193" s="41"/>
      <c r="AX193" s="41"/>
      <c r="AY193" s="41"/>
      <c r="AZ193" s="41"/>
      <c r="BA193" s="41"/>
      <c r="BB193" s="41"/>
      <c r="BC193" s="41"/>
      <c r="BD193" s="41"/>
      <c r="BE193" s="41"/>
      <c r="BF193" s="41"/>
    </row>
    <row r="194" spans="1:58" ht="13.5" customHeight="1">
      <c r="A194" s="9"/>
      <c r="B194" s="5"/>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41"/>
      <c r="AO194" s="41"/>
      <c r="AP194" s="41"/>
      <c r="AQ194" s="41"/>
      <c r="AR194" s="41"/>
      <c r="AS194" s="41"/>
      <c r="AT194" s="41"/>
      <c r="AU194" s="41"/>
      <c r="AV194" s="41"/>
      <c r="AW194" s="41"/>
      <c r="AX194" s="41"/>
      <c r="AY194" s="41"/>
      <c r="AZ194" s="41"/>
      <c r="BA194" s="41"/>
      <c r="BB194" s="41"/>
      <c r="BC194" s="41"/>
      <c r="BD194" s="41"/>
      <c r="BE194" s="41"/>
      <c r="BF194" s="41"/>
    </row>
    <row r="195" spans="1:58" ht="13.5" customHeight="1">
      <c r="A195" s="9"/>
      <c r="B195" s="5"/>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41"/>
      <c r="AO195" s="41"/>
      <c r="AP195" s="41"/>
      <c r="AQ195" s="41"/>
      <c r="AR195" s="41"/>
      <c r="AS195" s="41"/>
      <c r="AT195" s="41"/>
      <c r="AU195" s="41"/>
      <c r="AV195" s="41"/>
      <c r="AW195" s="41"/>
      <c r="AX195" s="41"/>
      <c r="AY195" s="41"/>
      <c r="AZ195" s="41"/>
      <c r="BA195" s="41"/>
      <c r="BB195" s="41"/>
      <c r="BC195" s="41"/>
      <c r="BD195" s="41"/>
      <c r="BE195" s="41"/>
      <c r="BF195" s="41"/>
    </row>
    <row r="196" spans="1:58" ht="13.5" customHeight="1">
      <c r="A196" s="9"/>
      <c r="B196" s="5"/>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41"/>
      <c r="AO196" s="41"/>
      <c r="AP196" s="41"/>
      <c r="AQ196" s="41"/>
      <c r="AR196" s="41"/>
      <c r="AS196" s="41"/>
      <c r="AT196" s="41"/>
      <c r="AU196" s="41"/>
      <c r="AV196" s="41"/>
      <c r="AW196" s="41"/>
      <c r="AX196" s="41"/>
      <c r="AY196" s="41"/>
      <c r="AZ196" s="41"/>
      <c r="BA196" s="41"/>
      <c r="BB196" s="41"/>
      <c r="BC196" s="41"/>
      <c r="BD196" s="41"/>
      <c r="BE196" s="41"/>
      <c r="BF196" s="41"/>
    </row>
    <row r="197" spans="1:58" ht="13.5" customHeight="1">
      <c r="A197" s="9"/>
      <c r="B197" s="5"/>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41"/>
      <c r="AO197" s="41"/>
      <c r="AP197" s="41"/>
      <c r="AQ197" s="41"/>
      <c r="AR197" s="41"/>
      <c r="AS197" s="41"/>
      <c r="AT197" s="41"/>
      <c r="AU197" s="41"/>
      <c r="AV197" s="41"/>
      <c r="AW197" s="41"/>
      <c r="AX197" s="41"/>
      <c r="AY197" s="41"/>
      <c r="AZ197" s="41"/>
      <c r="BA197" s="41"/>
      <c r="BB197" s="41"/>
      <c r="BC197" s="41"/>
      <c r="BD197" s="41"/>
      <c r="BE197" s="41"/>
      <c r="BF197" s="41"/>
    </row>
    <row r="198" spans="1:58" ht="13.5" customHeight="1">
      <c r="A198" s="9"/>
      <c r="B198" s="5"/>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41"/>
      <c r="AO198" s="41"/>
      <c r="AP198" s="41"/>
      <c r="AQ198" s="41"/>
      <c r="AR198" s="41"/>
      <c r="AS198" s="41"/>
      <c r="AT198" s="41"/>
      <c r="AU198" s="41"/>
      <c r="AV198" s="41"/>
      <c r="AW198" s="41"/>
      <c r="AX198" s="41"/>
      <c r="AY198" s="41"/>
      <c r="AZ198" s="41"/>
      <c r="BA198" s="41"/>
      <c r="BB198" s="41"/>
      <c r="BC198" s="41"/>
      <c r="BD198" s="41"/>
      <c r="BE198" s="41"/>
      <c r="BF198" s="41"/>
    </row>
    <row r="199" spans="1:58" ht="13.5" customHeight="1">
      <c r="A199" s="9"/>
      <c r="B199" s="5"/>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41"/>
      <c r="AO199" s="41"/>
      <c r="AP199" s="41"/>
      <c r="AQ199" s="41"/>
      <c r="AR199" s="41"/>
      <c r="AS199" s="41"/>
      <c r="AT199" s="41"/>
      <c r="AU199" s="41"/>
      <c r="AV199" s="41"/>
      <c r="AW199" s="41"/>
      <c r="AX199" s="41"/>
      <c r="AY199" s="41"/>
      <c r="AZ199" s="41"/>
      <c r="BA199" s="41"/>
      <c r="BB199" s="41"/>
      <c r="BC199" s="41"/>
      <c r="BD199" s="41"/>
      <c r="BE199" s="41"/>
      <c r="BF199" s="41"/>
    </row>
    <row r="200" spans="1:58" ht="13.5" customHeight="1">
      <c r="A200" s="9"/>
      <c r="B200" s="5"/>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41"/>
      <c r="AO200" s="41"/>
      <c r="AP200" s="41"/>
      <c r="AQ200" s="41"/>
      <c r="AR200" s="41"/>
      <c r="AS200" s="41"/>
      <c r="AT200" s="41"/>
      <c r="AU200" s="41"/>
      <c r="AV200" s="41"/>
      <c r="AW200" s="41"/>
      <c r="AX200" s="41"/>
      <c r="AY200" s="41"/>
      <c r="AZ200" s="41"/>
      <c r="BA200" s="41"/>
      <c r="BB200" s="41"/>
      <c r="BC200" s="41"/>
      <c r="BD200" s="41"/>
      <c r="BE200" s="41"/>
      <c r="BF200" s="41"/>
    </row>
    <row r="201" spans="1:58" ht="13.5" customHeight="1">
      <c r="A201" s="9"/>
      <c r="B201" s="5"/>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41"/>
      <c r="AO201" s="41"/>
      <c r="AP201" s="41"/>
      <c r="AQ201" s="41"/>
      <c r="AR201" s="41"/>
      <c r="AS201" s="41"/>
      <c r="AT201" s="41"/>
      <c r="AU201" s="41"/>
      <c r="AV201" s="41"/>
      <c r="AW201" s="41"/>
      <c r="AX201" s="41"/>
      <c r="AY201" s="41"/>
      <c r="AZ201" s="41"/>
      <c r="BA201" s="41"/>
      <c r="BB201" s="41"/>
      <c r="BC201" s="41"/>
      <c r="BD201" s="41"/>
      <c r="BE201" s="41"/>
      <c r="BF201" s="41"/>
    </row>
    <row r="202" spans="1:58" ht="13.5" customHeight="1">
      <c r="A202" s="9"/>
      <c r="B202" s="5"/>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41"/>
      <c r="AO202" s="41"/>
      <c r="AP202" s="41"/>
      <c r="AQ202" s="41"/>
      <c r="AR202" s="41"/>
      <c r="AS202" s="41"/>
      <c r="AT202" s="41"/>
      <c r="AU202" s="41"/>
      <c r="AV202" s="41"/>
      <c r="AW202" s="41"/>
      <c r="AX202" s="41"/>
      <c r="AY202" s="41"/>
      <c r="AZ202" s="41"/>
      <c r="BA202" s="41"/>
      <c r="BB202" s="41"/>
      <c r="BC202" s="41"/>
      <c r="BD202" s="41"/>
      <c r="BE202" s="41"/>
      <c r="BF202" s="41"/>
    </row>
    <row r="203" spans="1:58" ht="13.5" customHeight="1">
      <c r="A203" s="9"/>
      <c r="B203" s="5"/>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41"/>
      <c r="AO203" s="41"/>
      <c r="AP203" s="41"/>
      <c r="AQ203" s="41"/>
      <c r="AR203" s="41"/>
      <c r="AS203" s="41"/>
      <c r="AT203" s="41"/>
      <c r="AU203" s="41"/>
      <c r="AV203" s="41"/>
      <c r="AW203" s="41"/>
      <c r="AX203" s="41"/>
      <c r="AY203" s="41"/>
      <c r="AZ203" s="41"/>
      <c r="BA203" s="41"/>
      <c r="BB203" s="41"/>
      <c r="BC203" s="41"/>
      <c r="BD203" s="41"/>
      <c r="BE203" s="41"/>
      <c r="BF203" s="41"/>
    </row>
    <row r="204" spans="1:58" ht="13.5" customHeight="1">
      <c r="A204" s="9"/>
      <c r="B204" s="5"/>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41"/>
      <c r="AO204" s="41"/>
      <c r="AP204" s="41"/>
      <c r="AQ204" s="41"/>
      <c r="AR204" s="41"/>
      <c r="AS204" s="41"/>
      <c r="AT204" s="41"/>
      <c r="AU204" s="41"/>
      <c r="AV204" s="41"/>
      <c r="AW204" s="41"/>
      <c r="AX204" s="41"/>
      <c r="AY204" s="41"/>
      <c r="AZ204" s="41"/>
      <c r="BA204" s="41"/>
      <c r="BB204" s="41"/>
      <c r="BC204" s="41"/>
      <c r="BD204" s="41"/>
      <c r="BE204" s="41"/>
      <c r="BF204" s="41"/>
    </row>
    <row r="205" spans="1:58" ht="13.5" customHeight="1">
      <c r="A205" s="9"/>
      <c r="B205" s="5"/>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41"/>
      <c r="AO205" s="41"/>
      <c r="AP205" s="41"/>
      <c r="AQ205" s="41"/>
      <c r="AR205" s="41"/>
      <c r="AS205" s="41"/>
      <c r="AT205" s="41"/>
      <c r="AU205" s="41"/>
      <c r="AV205" s="41"/>
      <c r="AW205" s="41"/>
      <c r="AX205" s="41"/>
      <c r="AY205" s="41"/>
      <c r="AZ205" s="41"/>
      <c r="BA205" s="41"/>
      <c r="BB205" s="41"/>
      <c r="BC205" s="41"/>
      <c r="BD205" s="41"/>
      <c r="BE205" s="41"/>
      <c r="BF205" s="41"/>
    </row>
    <row r="206" spans="1:58" ht="13.5" customHeight="1">
      <c r="A206" s="9"/>
      <c r="B206" s="5"/>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41"/>
      <c r="AO206" s="41"/>
      <c r="AP206" s="41"/>
      <c r="AQ206" s="41"/>
      <c r="AR206" s="41"/>
      <c r="AS206" s="41"/>
      <c r="AT206" s="41"/>
      <c r="AU206" s="41"/>
      <c r="AV206" s="41"/>
      <c r="AW206" s="41"/>
      <c r="AX206" s="41"/>
      <c r="AY206" s="41"/>
      <c r="AZ206" s="41"/>
      <c r="BA206" s="41"/>
      <c r="BB206" s="41"/>
      <c r="BC206" s="41"/>
      <c r="BD206" s="41"/>
      <c r="BE206" s="41"/>
      <c r="BF206" s="41"/>
    </row>
    <row r="207" spans="1:58" ht="13.5" customHeight="1">
      <c r="A207" s="9"/>
      <c r="B207" s="5"/>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41"/>
      <c r="AO207" s="41"/>
      <c r="AP207" s="41"/>
      <c r="AQ207" s="41"/>
      <c r="AR207" s="41"/>
      <c r="AS207" s="41"/>
      <c r="AT207" s="41"/>
      <c r="AU207" s="41"/>
      <c r="AV207" s="41"/>
      <c r="AW207" s="41"/>
      <c r="AX207" s="41"/>
      <c r="AY207" s="41"/>
      <c r="AZ207" s="41"/>
      <c r="BA207" s="41"/>
      <c r="BB207" s="41"/>
      <c r="BC207" s="41"/>
      <c r="BD207" s="41"/>
      <c r="BE207" s="41"/>
      <c r="BF207" s="41"/>
    </row>
    <row r="208" spans="1:58" ht="13.5" customHeight="1">
      <c r="A208" s="9"/>
      <c r="B208" s="5"/>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41"/>
      <c r="AO208" s="41"/>
      <c r="AP208" s="41"/>
      <c r="AQ208" s="41"/>
      <c r="AR208" s="41"/>
      <c r="AS208" s="41"/>
      <c r="AT208" s="41"/>
      <c r="AU208" s="41"/>
      <c r="AV208" s="41"/>
      <c r="AW208" s="41"/>
      <c r="AX208" s="41"/>
      <c r="AY208" s="41"/>
      <c r="AZ208" s="41"/>
      <c r="BA208" s="41"/>
      <c r="BB208" s="41"/>
      <c r="BC208" s="41"/>
      <c r="BD208" s="41"/>
      <c r="BE208" s="41"/>
      <c r="BF208" s="41"/>
    </row>
    <row r="209" spans="1:58" ht="13.5" customHeight="1">
      <c r="A209" s="9"/>
      <c r="B209" s="5"/>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41"/>
      <c r="AO209" s="41"/>
      <c r="AP209" s="41"/>
      <c r="AQ209" s="41"/>
      <c r="AR209" s="41"/>
      <c r="AS209" s="41"/>
      <c r="AT209" s="41"/>
      <c r="AU209" s="41"/>
      <c r="AV209" s="41"/>
      <c r="AW209" s="41"/>
      <c r="AX209" s="41"/>
      <c r="AY209" s="41"/>
      <c r="AZ209" s="41"/>
      <c r="BA209" s="41"/>
      <c r="BB209" s="41"/>
      <c r="BC209" s="41"/>
      <c r="BD209" s="41"/>
      <c r="BE209" s="41"/>
      <c r="BF209" s="41"/>
    </row>
    <row r="210" spans="1:58" ht="13.5" customHeight="1">
      <c r="A210" s="9"/>
      <c r="B210" s="5"/>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41"/>
      <c r="AO210" s="41"/>
      <c r="AP210" s="41"/>
      <c r="AQ210" s="41"/>
      <c r="AR210" s="41"/>
      <c r="AS210" s="41"/>
      <c r="AT210" s="41"/>
      <c r="AU210" s="41"/>
      <c r="AV210" s="41"/>
      <c r="AW210" s="41"/>
      <c r="AX210" s="41"/>
      <c r="AY210" s="41"/>
      <c r="AZ210" s="41"/>
      <c r="BA210" s="41"/>
      <c r="BB210" s="41"/>
      <c r="BC210" s="41"/>
      <c r="BD210" s="41"/>
      <c r="BE210" s="41"/>
      <c r="BF210" s="41"/>
    </row>
    <row r="211" spans="1:58" ht="13.5" customHeight="1">
      <c r="A211" s="9"/>
      <c r="B211" s="5"/>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41"/>
      <c r="AO211" s="41"/>
      <c r="AP211" s="41"/>
      <c r="AQ211" s="41"/>
      <c r="AR211" s="41"/>
      <c r="AS211" s="41"/>
      <c r="AT211" s="41"/>
      <c r="AU211" s="41"/>
      <c r="AV211" s="41"/>
      <c r="AW211" s="41"/>
      <c r="AX211" s="41"/>
      <c r="AY211" s="41"/>
      <c r="AZ211" s="41"/>
      <c r="BA211" s="41"/>
      <c r="BB211" s="41"/>
      <c r="BC211" s="41"/>
      <c r="BD211" s="41"/>
      <c r="BE211" s="41"/>
      <c r="BF211" s="41"/>
    </row>
    <row r="212" spans="1:58" ht="13.5" customHeight="1">
      <c r="A212" s="9"/>
      <c r="B212" s="5"/>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41"/>
      <c r="AO212" s="41"/>
      <c r="AP212" s="41"/>
      <c r="AQ212" s="41"/>
      <c r="AR212" s="41"/>
      <c r="AS212" s="41"/>
      <c r="AT212" s="41"/>
      <c r="AU212" s="41"/>
      <c r="AV212" s="41"/>
      <c r="AW212" s="41"/>
      <c r="AX212" s="41"/>
      <c r="AY212" s="41"/>
      <c r="AZ212" s="41"/>
      <c r="BA212" s="41"/>
      <c r="BB212" s="41"/>
      <c r="BC212" s="41"/>
      <c r="BD212" s="41"/>
      <c r="BE212" s="41"/>
      <c r="BF212" s="41"/>
    </row>
    <row r="213" spans="1:58" ht="13.5" customHeight="1">
      <c r="A213" s="9"/>
      <c r="B213" s="5"/>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41"/>
      <c r="AO213" s="41"/>
      <c r="AP213" s="41"/>
      <c r="AQ213" s="41"/>
      <c r="AR213" s="41"/>
      <c r="AS213" s="41"/>
      <c r="AT213" s="41"/>
      <c r="AU213" s="41"/>
      <c r="AV213" s="41"/>
      <c r="AW213" s="41"/>
      <c r="AX213" s="41"/>
      <c r="AY213" s="41"/>
      <c r="AZ213" s="41"/>
      <c r="BA213" s="41"/>
      <c r="BB213" s="41"/>
      <c r="BC213" s="41"/>
      <c r="BD213" s="41"/>
      <c r="BE213" s="41"/>
      <c r="BF213" s="41"/>
    </row>
    <row r="214" spans="1:58" ht="13.5" customHeight="1">
      <c r="A214" s="9"/>
      <c r="B214" s="5"/>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41"/>
      <c r="AO214" s="41"/>
      <c r="AP214" s="41"/>
      <c r="AQ214" s="41"/>
      <c r="AR214" s="41"/>
      <c r="AS214" s="41"/>
      <c r="AT214" s="41"/>
      <c r="AU214" s="41"/>
      <c r="AV214" s="41"/>
      <c r="AW214" s="41"/>
      <c r="AX214" s="41"/>
      <c r="AY214" s="41"/>
      <c r="AZ214" s="41"/>
      <c r="BA214" s="41"/>
      <c r="BB214" s="41"/>
      <c r="BC214" s="41"/>
      <c r="BD214" s="41"/>
      <c r="BE214" s="41"/>
      <c r="BF214" s="41"/>
    </row>
    <row r="215" spans="1:58" ht="13.5" customHeight="1">
      <c r="A215" s="9"/>
      <c r="B215" s="5"/>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41"/>
      <c r="AO215" s="41"/>
      <c r="AP215" s="41"/>
      <c r="AQ215" s="41"/>
      <c r="AR215" s="41"/>
      <c r="AS215" s="41"/>
      <c r="AT215" s="41"/>
      <c r="AU215" s="41"/>
      <c r="AV215" s="41"/>
      <c r="AW215" s="41"/>
      <c r="AX215" s="41"/>
      <c r="AY215" s="41"/>
      <c r="AZ215" s="41"/>
      <c r="BA215" s="41"/>
      <c r="BB215" s="41"/>
      <c r="BC215" s="41"/>
      <c r="BD215" s="41"/>
      <c r="BE215" s="41"/>
      <c r="BF215" s="41"/>
    </row>
    <row r="216" spans="1:58" ht="13.5" customHeight="1">
      <c r="A216" s="9"/>
      <c r="B216" s="5"/>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41"/>
      <c r="AO216" s="41"/>
      <c r="AP216" s="41"/>
      <c r="AQ216" s="41"/>
      <c r="AR216" s="41"/>
      <c r="AS216" s="41"/>
      <c r="AT216" s="41"/>
      <c r="AU216" s="41"/>
      <c r="AV216" s="41"/>
      <c r="AW216" s="41"/>
      <c r="AX216" s="41"/>
      <c r="AY216" s="41"/>
      <c r="AZ216" s="41"/>
      <c r="BA216" s="41"/>
      <c r="BB216" s="41"/>
      <c r="BC216" s="41"/>
      <c r="BD216" s="41"/>
      <c r="BE216" s="41"/>
      <c r="BF216" s="41"/>
    </row>
    <row r="217" spans="1:58" ht="13.5" customHeight="1">
      <c r="A217" s="9"/>
      <c r="B217" s="5"/>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41"/>
      <c r="AO217" s="41"/>
      <c r="AP217" s="41"/>
      <c r="AQ217" s="41"/>
      <c r="AR217" s="41"/>
      <c r="AS217" s="41"/>
      <c r="AT217" s="41"/>
      <c r="AU217" s="41"/>
      <c r="AV217" s="41"/>
      <c r="AW217" s="41"/>
      <c r="AX217" s="41"/>
      <c r="AY217" s="41"/>
      <c r="AZ217" s="41"/>
      <c r="BA217" s="41"/>
      <c r="BB217" s="41"/>
      <c r="BC217" s="41"/>
      <c r="BD217" s="41"/>
      <c r="BE217" s="41"/>
      <c r="BF217" s="41"/>
    </row>
    <row r="218" spans="1:58" ht="13.5" customHeight="1">
      <c r="A218" s="9"/>
      <c r="B218" s="5"/>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41"/>
      <c r="AO218" s="41"/>
      <c r="AP218" s="41"/>
      <c r="AQ218" s="41"/>
      <c r="AR218" s="41"/>
      <c r="AS218" s="41"/>
      <c r="AT218" s="41"/>
      <c r="AU218" s="41"/>
      <c r="AV218" s="41"/>
      <c r="AW218" s="41"/>
      <c r="AX218" s="41"/>
      <c r="AY218" s="41"/>
      <c r="AZ218" s="41"/>
      <c r="BA218" s="41"/>
      <c r="BB218" s="41"/>
      <c r="BC218" s="41"/>
      <c r="BD218" s="41"/>
      <c r="BE218" s="41"/>
      <c r="BF218" s="41"/>
    </row>
    <row r="219" spans="1:58" ht="13.5" customHeight="1">
      <c r="A219" s="9"/>
      <c r="B219" s="5"/>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41"/>
      <c r="AO219" s="41"/>
      <c r="AP219" s="41"/>
      <c r="AQ219" s="41"/>
      <c r="AR219" s="41"/>
      <c r="AS219" s="41"/>
      <c r="AT219" s="41"/>
      <c r="AU219" s="41"/>
      <c r="AV219" s="41"/>
      <c r="AW219" s="41"/>
      <c r="AX219" s="41"/>
      <c r="AY219" s="41"/>
      <c r="AZ219" s="41"/>
      <c r="BA219" s="41"/>
      <c r="BB219" s="41"/>
      <c r="BC219" s="41"/>
      <c r="BD219" s="41"/>
      <c r="BE219" s="41"/>
      <c r="BF219" s="41"/>
    </row>
    <row r="220" spans="1:58" ht="13.5" customHeight="1">
      <c r="A220" s="9"/>
      <c r="B220" s="5"/>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41"/>
      <c r="AO220" s="41"/>
      <c r="AP220" s="41"/>
      <c r="AQ220" s="41"/>
      <c r="AR220" s="41"/>
      <c r="AS220" s="41"/>
      <c r="AT220" s="41"/>
      <c r="AU220" s="41"/>
      <c r="AV220" s="41"/>
      <c r="AW220" s="41"/>
      <c r="AX220" s="41"/>
      <c r="AY220" s="41"/>
      <c r="AZ220" s="41"/>
      <c r="BA220" s="41"/>
      <c r="BB220" s="41"/>
      <c r="BC220" s="41"/>
      <c r="BD220" s="41"/>
      <c r="BE220" s="41"/>
      <c r="BF220" s="41"/>
    </row>
    <row r="221" spans="1:58" ht="13.5" customHeight="1">
      <c r="A221" s="9"/>
      <c r="B221" s="5"/>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41"/>
      <c r="AO221" s="41"/>
      <c r="AP221" s="41"/>
      <c r="AQ221" s="41"/>
      <c r="AR221" s="41"/>
      <c r="AS221" s="41"/>
      <c r="AT221" s="41"/>
      <c r="AU221" s="41"/>
      <c r="AV221" s="41"/>
      <c r="AW221" s="41"/>
      <c r="AX221" s="41"/>
      <c r="AY221" s="41"/>
      <c r="AZ221" s="41"/>
      <c r="BA221" s="41"/>
      <c r="BB221" s="41"/>
      <c r="BC221" s="41"/>
      <c r="BD221" s="41"/>
      <c r="BE221" s="41"/>
      <c r="BF221" s="41"/>
    </row>
    <row r="222" spans="1:58" ht="13.5" customHeight="1">
      <c r="A222" s="9"/>
      <c r="B222" s="5"/>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41"/>
      <c r="AO222" s="41"/>
      <c r="AP222" s="41"/>
      <c r="AQ222" s="41"/>
      <c r="AR222" s="41"/>
      <c r="AS222" s="41"/>
      <c r="AT222" s="41"/>
      <c r="AU222" s="41"/>
      <c r="AV222" s="41"/>
      <c r="AW222" s="41"/>
      <c r="AX222" s="41"/>
      <c r="AY222" s="41"/>
      <c r="AZ222" s="41"/>
      <c r="BA222" s="41"/>
      <c r="BB222" s="41"/>
      <c r="BC222" s="41"/>
      <c r="BD222" s="41"/>
      <c r="BE222" s="41"/>
      <c r="BF222" s="41"/>
    </row>
    <row r="223" spans="1:58" ht="13.5" customHeight="1">
      <c r="A223" s="9"/>
      <c r="B223" s="5"/>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41"/>
      <c r="AO223" s="41"/>
      <c r="AP223" s="41"/>
      <c r="AQ223" s="41"/>
      <c r="AR223" s="41"/>
      <c r="AS223" s="41"/>
      <c r="AT223" s="41"/>
      <c r="AU223" s="41"/>
      <c r="AV223" s="41"/>
      <c r="AW223" s="41"/>
      <c r="AX223" s="41"/>
      <c r="AY223" s="41"/>
      <c r="AZ223" s="41"/>
      <c r="BA223" s="41"/>
      <c r="BB223" s="41"/>
      <c r="BC223" s="41"/>
      <c r="BD223" s="41"/>
      <c r="BE223" s="41"/>
      <c r="BF223" s="41"/>
    </row>
    <row r="224" spans="1:58" ht="13.5" customHeight="1">
      <c r="A224" s="9"/>
      <c r="B224" s="5"/>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41"/>
      <c r="AO224" s="41"/>
      <c r="AP224" s="41"/>
      <c r="AQ224" s="41"/>
      <c r="AR224" s="41"/>
      <c r="AS224" s="41"/>
      <c r="AT224" s="41"/>
      <c r="AU224" s="41"/>
      <c r="AV224" s="41"/>
      <c r="AW224" s="41"/>
      <c r="AX224" s="41"/>
      <c r="AY224" s="41"/>
      <c r="AZ224" s="41"/>
      <c r="BA224" s="41"/>
      <c r="BB224" s="41"/>
      <c r="BC224" s="41"/>
      <c r="BD224" s="41"/>
      <c r="BE224" s="41"/>
      <c r="BF224" s="41"/>
    </row>
    <row r="225" spans="1:58" ht="13.5" customHeight="1">
      <c r="A225" s="9"/>
      <c r="B225" s="5"/>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41"/>
      <c r="AO225" s="41"/>
      <c r="AP225" s="41"/>
      <c r="AQ225" s="41"/>
      <c r="AR225" s="41"/>
      <c r="AS225" s="41"/>
      <c r="AT225" s="41"/>
      <c r="AU225" s="41"/>
      <c r="AV225" s="41"/>
      <c r="AW225" s="41"/>
      <c r="AX225" s="41"/>
      <c r="AY225" s="41"/>
      <c r="AZ225" s="41"/>
      <c r="BA225" s="41"/>
      <c r="BB225" s="41"/>
      <c r="BC225" s="41"/>
      <c r="BD225" s="41"/>
      <c r="BE225" s="41"/>
      <c r="BF225" s="41"/>
    </row>
    <row r="226" spans="1:58" ht="13.5" customHeight="1">
      <c r="A226" s="9"/>
      <c r="B226" s="5"/>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41"/>
      <c r="AO226" s="41"/>
      <c r="AP226" s="41"/>
      <c r="AQ226" s="41"/>
      <c r="AR226" s="41"/>
      <c r="AS226" s="41"/>
      <c r="AT226" s="41"/>
      <c r="AU226" s="41"/>
      <c r="AV226" s="41"/>
      <c r="AW226" s="41"/>
      <c r="AX226" s="41"/>
      <c r="AY226" s="41"/>
      <c r="AZ226" s="41"/>
      <c r="BA226" s="41"/>
      <c r="BB226" s="41"/>
      <c r="BC226" s="41"/>
      <c r="BD226" s="41"/>
      <c r="BE226" s="41"/>
      <c r="BF226" s="41"/>
    </row>
    <row r="227" spans="1:58" ht="13.5" customHeight="1">
      <c r="A227" s="9"/>
      <c r="B227" s="5"/>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41"/>
      <c r="AO227" s="41"/>
      <c r="AP227" s="41"/>
      <c r="AQ227" s="41"/>
      <c r="AR227" s="41"/>
      <c r="AS227" s="41"/>
      <c r="AT227" s="41"/>
      <c r="AU227" s="41"/>
      <c r="AV227" s="41"/>
      <c r="AW227" s="41"/>
      <c r="AX227" s="41"/>
      <c r="AY227" s="41"/>
      <c r="AZ227" s="41"/>
      <c r="BA227" s="41"/>
      <c r="BB227" s="41"/>
      <c r="BC227" s="41"/>
      <c r="BD227" s="41"/>
      <c r="BE227" s="41"/>
      <c r="BF227" s="41"/>
    </row>
    <row r="228" spans="1:58" ht="13.5" customHeight="1">
      <c r="A228" s="9"/>
      <c r="B228" s="5"/>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41"/>
      <c r="AO228" s="41"/>
      <c r="AP228" s="41"/>
      <c r="AQ228" s="41"/>
      <c r="AR228" s="41"/>
      <c r="AS228" s="41"/>
      <c r="AT228" s="41"/>
      <c r="AU228" s="41"/>
      <c r="AV228" s="41"/>
      <c r="AW228" s="41"/>
      <c r="AX228" s="41"/>
      <c r="AY228" s="41"/>
      <c r="AZ228" s="41"/>
      <c r="BA228" s="41"/>
      <c r="BB228" s="41"/>
      <c r="BC228" s="41"/>
      <c r="BD228" s="41"/>
      <c r="BE228" s="41"/>
      <c r="BF228" s="41"/>
    </row>
    <row r="229" spans="1:58" ht="13.5" customHeight="1">
      <c r="A229" s="9"/>
      <c r="B229" s="5"/>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41"/>
      <c r="AO229" s="41"/>
      <c r="AP229" s="41"/>
      <c r="AQ229" s="41"/>
      <c r="AR229" s="41"/>
      <c r="AS229" s="41"/>
      <c r="AT229" s="41"/>
      <c r="AU229" s="41"/>
      <c r="AV229" s="41"/>
      <c r="AW229" s="41"/>
      <c r="AX229" s="41"/>
      <c r="AY229" s="41"/>
      <c r="AZ229" s="41"/>
      <c r="BA229" s="41"/>
      <c r="BB229" s="41"/>
      <c r="BC229" s="41"/>
      <c r="BD229" s="41"/>
      <c r="BE229" s="41"/>
      <c r="BF229" s="41"/>
    </row>
    <row r="230" spans="1:58" ht="13.5" customHeight="1">
      <c r="A230" s="9"/>
      <c r="B230" s="5"/>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41"/>
      <c r="AO230" s="41"/>
      <c r="AP230" s="41"/>
      <c r="AQ230" s="41"/>
      <c r="AR230" s="41"/>
      <c r="AS230" s="41"/>
      <c r="AT230" s="41"/>
      <c r="AU230" s="41"/>
      <c r="AV230" s="41"/>
      <c r="AW230" s="41"/>
      <c r="AX230" s="41"/>
      <c r="AY230" s="41"/>
      <c r="AZ230" s="41"/>
      <c r="BA230" s="41"/>
      <c r="BB230" s="41"/>
      <c r="BC230" s="41"/>
      <c r="BD230" s="41"/>
      <c r="BE230" s="41"/>
      <c r="BF230" s="41"/>
    </row>
    <row r="231" spans="1:58" ht="13.5" customHeight="1">
      <c r="A231" s="9"/>
      <c r="B231" s="5"/>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41"/>
      <c r="AO231" s="41"/>
      <c r="AP231" s="41"/>
      <c r="AQ231" s="41"/>
      <c r="AR231" s="41"/>
      <c r="AS231" s="41"/>
      <c r="AT231" s="41"/>
      <c r="AU231" s="41"/>
      <c r="AV231" s="41"/>
      <c r="AW231" s="41"/>
      <c r="AX231" s="41"/>
      <c r="AY231" s="41"/>
      <c r="AZ231" s="41"/>
      <c r="BA231" s="41"/>
      <c r="BB231" s="41"/>
      <c r="BC231" s="41"/>
      <c r="BD231" s="41"/>
      <c r="BE231" s="41"/>
      <c r="BF231" s="41"/>
    </row>
    <row r="232" spans="1:58" ht="13.5" customHeight="1">
      <c r="A232" s="9"/>
      <c r="B232" s="5"/>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41"/>
      <c r="AO232" s="41"/>
      <c r="AP232" s="41"/>
      <c r="AQ232" s="41"/>
      <c r="AR232" s="41"/>
      <c r="AS232" s="41"/>
      <c r="AT232" s="41"/>
      <c r="AU232" s="41"/>
      <c r="AV232" s="41"/>
      <c r="AW232" s="41"/>
      <c r="AX232" s="41"/>
      <c r="AY232" s="41"/>
      <c r="AZ232" s="41"/>
      <c r="BA232" s="41"/>
      <c r="BB232" s="41"/>
      <c r="BC232" s="41"/>
      <c r="BD232" s="41"/>
      <c r="BE232" s="41"/>
      <c r="BF232" s="41"/>
    </row>
    <row r="233" spans="1:58" ht="13.5" customHeight="1">
      <c r="A233" s="9"/>
      <c r="B233" s="5"/>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41"/>
      <c r="AO233" s="41"/>
      <c r="AP233" s="41"/>
      <c r="AQ233" s="41"/>
      <c r="AR233" s="41"/>
      <c r="AS233" s="41"/>
      <c r="AT233" s="41"/>
      <c r="AU233" s="41"/>
      <c r="AV233" s="41"/>
      <c r="AW233" s="41"/>
      <c r="AX233" s="41"/>
      <c r="AY233" s="41"/>
      <c r="AZ233" s="41"/>
      <c r="BA233" s="41"/>
      <c r="BB233" s="41"/>
      <c r="BC233" s="41"/>
      <c r="BD233" s="41"/>
      <c r="BE233" s="41"/>
      <c r="BF233" s="41"/>
    </row>
    <row r="234" spans="1:58" ht="13.5" customHeight="1">
      <c r="A234" s="9"/>
      <c r="B234" s="5"/>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41"/>
      <c r="AO234" s="41"/>
      <c r="AP234" s="41"/>
      <c r="AQ234" s="41"/>
      <c r="AR234" s="41"/>
      <c r="AS234" s="41"/>
      <c r="AT234" s="41"/>
      <c r="AU234" s="41"/>
      <c r="AV234" s="41"/>
      <c r="AW234" s="41"/>
      <c r="AX234" s="41"/>
      <c r="AY234" s="41"/>
      <c r="AZ234" s="41"/>
      <c r="BA234" s="41"/>
      <c r="BB234" s="41"/>
      <c r="BC234" s="41"/>
      <c r="BD234" s="41"/>
      <c r="BE234" s="41"/>
      <c r="BF234" s="41"/>
    </row>
    <row r="235" spans="1:58" ht="13.5" customHeight="1">
      <c r="A235" s="9"/>
      <c r="B235" s="5"/>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41"/>
      <c r="AO235" s="41"/>
      <c r="AP235" s="41"/>
      <c r="AQ235" s="41"/>
      <c r="AR235" s="41"/>
      <c r="AS235" s="41"/>
      <c r="AT235" s="41"/>
      <c r="AU235" s="41"/>
      <c r="AV235" s="41"/>
      <c r="AW235" s="41"/>
      <c r="AX235" s="41"/>
      <c r="AY235" s="41"/>
      <c r="AZ235" s="41"/>
      <c r="BA235" s="41"/>
      <c r="BB235" s="41"/>
      <c r="BC235" s="41"/>
      <c r="BD235" s="41"/>
      <c r="BE235" s="41"/>
      <c r="BF235" s="41"/>
    </row>
    <row r="236" spans="1:58" ht="13.5" customHeight="1">
      <c r="A236" s="9"/>
      <c r="B236" s="5"/>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41"/>
      <c r="AO236" s="41"/>
      <c r="AP236" s="41"/>
      <c r="AQ236" s="41"/>
      <c r="AR236" s="41"/>
      <c r="AS236" s="41"/>
      <c r="AT236" s="41"/>
      <c r="AU236" s="41"/>
      <c r="AV236" s="41"/>
      <c r="AW236" s="41"/>
      <c r="AX236" s="41"/>
      <c r="AY236" s="41"/>
      <c r="AZ236" s="41"/>
      <c r="BA236" s="41"/>
      <c r="BB236" s="41"/>
      <c r="BC236" s="41"/>
      <c r="BD236" s="41"/>
      <c r="BE236" s="41"/>
      <c r="BF236" s="41"/>
    </row>
    <row r="237" spans="1:58" ht="13.5" customHeight="1">
      <c r="A237" s="9"/>
      <c r="B237" s="5"/>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41"/>
      <c r="AO237" s="41"/>
      <c r="AP237" s="41"/>
      <c r="AQ237" s="41"/>
      <c r="AR237" s="41"/>
      <c r="AS237" s="41"/>
      <c r="AT237" s="41"/>
      <c r="AU237" s="41"/>
      <c r="AV237" s="41"/>
      <c r="AW237" s="41"/>
      <c r="AX237" s="41"/>
      <c r="AY237" s="41"/>
      <c r="AZ237" s="41"/>
      <c r="BA237" s="41"/>
      <c r="BB237" s="41"/>
      <c r="BC237" s="41"/>
      <c r="BD237" s="41"/>
      <c r="BE237" s="41"/>
      <c r="BF237" s="41"/>
    </row>
    <row r="238" spans="1:58" ht="13.5" customHeight="1">
      <c r="A238" s="9"/>
      <c r="B238" s="5"/>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41"/>
      <c r="AO238" s="41"/>
      <c r="AP238" s="41"/>
      <c r="AQ238" s="41"/>
      <c r="AR238" s="41"/>
      <c r="AS238" s="41"/>
      <c r="AT238" s="41"/>
      <c r="AU238" s="41"/>
      <c r="AV238" s="41"/>
      <c r="AW238" s="41"/>
      <c r="AX238" s="41"/>
      <c r="AY238" s="41"/>
      <c r="AZ238" s="41"/>
      <c r="BA238" s="41"/>
      <c r="BB238" s="41"/>
      <c r="BC238" s="41"/>
      <c r="BD238" s="41"/>
      <c r="BE238" s="41"/>
      <c r="BF238" s="41"/>
    </row>
    <row r="239" spans="1:58" ht="13.5" customHeight="1">
      <c r="A239" s="9"/>
      <c r="B239" s="5"/>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41"/>
      <c r="AO239" s="41"/>
      <c r="AP239" s="41"/>
      <c r="AQ239" s="41"/>
      <c r="AR239" s="41"/>
      <c r="AS239" s="41"/>
      <c r="AT239" s="41"/>
      <c r="AU239" s="41"/>
      <c r="AV239" s="41"/>
      <c r="AW239" s="41"/>
      <c r="AX239" s="41"/>
      <c r="AY239" s="41"/>
      <c r="AZ239" s="41"/>
      <c r="BA239" s="41"/>
      <c r="BB239" s="41"/>
      <c r="BC239" s="41"/>
      <c r="BD239" s="41"/>
      <c r="BE239" s="41"/>
      <c r="BF239" s="41"/>
    </row>
    <row r="240" spans="1:58" ht="13.5" customHeight="1">
      <c r="A240" s="9"/>
      <c r="B240" s="5"/>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41"/>
      <c r="AO240" s="41"/>
      <c r="AP240" s="41"/>
      <c r="AQ240" s="41"/>
      <c r="AR240" s="41"/>
      <c r="AS240" s="41"/>
      <c r="AT240" s="41"/>
      <c r="AU240" s="41"/>
      <c r="AV240" s="41"/>
      <c r="AW240" s="41"/>
      <c r="AX240" s="41"/>
      <c r="AY240" s="41"/>
      <c r="AZ240" s="41"/>
      <c r="BA240" s="41"/>
      <c r="BB240" s="41"/>
      <c r="BC240" s="41"/>
      <c r="BD240" s="41"/>
      <c r="BE240" s="41"/>
      <c r="BF240" s="41"/>
    </row>
    <row r="241" spans="1:58" ht="13.5" customHeight="1">
      <c r="A241" s="9"/>
      <c r="B241" s="5"/>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41"/>
      <c r="AO241" s="41"/>
      <c r="AP241" s="41"/>
      <c r="AQ241" s="41"/>
      <c r="AR241" s="41"/>
      <c r="AS241" s="41"/>
      <c r="AT241" s="41"/>
      <c r="AU241" s="41"/>
      <c r="AV241" s="41"/>
      <c r="AW241" s="41"/>
      <c r="AX241" s="41"/>
      <c r="AY241" s="41"/>
      <c r="AZ241" s="41"/>
      <c r="BA241" s="41"/>
      <c r="BB241" s="41"/>
      <c r="BC241" s="41"/>
      <c r="BD241" s="41"/>
      <c r="BE241" s="41"/>
      <c r="BF241" s="41"/>
    </row>
    <row r="242" spans="1:58" ht="13.5" customHeight="1">
      <c r="A242" s="9"/>
      <c r="B242" s="5"/>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41"/>
      <c r="AO242" s="41"/>
      <c r="AP242" s="41"/>
      <c r="AQ242" s="41"/>
      <c r="AR242" s="41"/>
      <c r="AS242" s="41"/>
      <c r="AT242" s="41"/>
      <c r="AU242" s="41"/>
      <c r="AV242" s="41"/>
      <c r="AW242" s="41"/>
      <c r="AX242" s="41"/>
      <c r="AY242" s="41"/>
      <c r="AZ242" s="41"/>
      <c r="BA242" s="41"/>
      <c r="BB242" s="41"/>
      <c r="BC242" s="41"/>
      <c r="BD242" s="41"/>
      <c r="BE242" s="41"/>
      <c r="BF242" s="41"/>
    </row>
    <row r="243" spans="1:58" ht="13.5" customHeight="1">
      <c r="A243" s="9"/>
      <c r="B243" s="5"/>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41"/>
      <c r="AO243" s="41"/>
      <c r="AP243" s="41"/>
      <c r="AQ243" s="41"/>
      <c r="AR243" s="41"/>
      <c r="AS243" s="41"/>
      <c r="AT243" s="41"/>
      <c r="AU243" s="41"/>
      <c r="AV243" s="41"/>
      <c r="AW243" s="41"/>
      <c r="AX243" s="41"/>
      <c r="AY243" s="41"/>
      <c r="AZ243" s="41"/>
      <c r="BA243" s="41"/>
      <c r="BB243" s="41"/>
      <c r="BC243" s="41"/>
      <c r="BD243" s="41"/>
      <c r="BE243" s="41"/>
      <c r="BF243" s="41"/>
    </row>
    <row r="244" spans="1:58" ht="13.5" customHeight="1">
      <c r="A244" s="9"/>
      <c r="B244" s="5"/>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41"/>
      <c r="AO244" s="41"/>
      <c r="AP244" s="41"/>
      <c r="AQ244" s="41"/>
      <c r="AR244" s="41"/>
      <c r="AS244" s="41"/>
      <c r="AT244" s="41"/>
      <c r="AU244" s="41"/>
      <c r="AV244" s="41"/>
      <c r="AW244" s="41"/>
      <c r="AX244" s="41"/>
      <c r="AY244" s="41"/>
      <c r="AZ244" s="41"/>
      <c r="BA244" s="41"/>
      <c r="BB244" s="41"/>
      <c r="BC244" s="41"/>
      <c r="BD244" s="41"/>
      <c r="BE244" s="41"/>
      <c r="BF244" s="41"/>
    </row>
    <row r="245" spans="1:58" ht="13.5" customHeight="1">
      <c r="A245" s="9"/>
      <c r="B245" s="5"/>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41"/>
      <c r="AO245" s="41"/>
      <c r="AP245" s="41"/>
      <c r="AQ245" s="41"/>
      <c r="AR245" s="41"/>
      <c r="AS245" s="41"/>
      <c r="AT245" s="41"/>
      <c r="AU245" s="41"/>
      <c r="AV245" s="41"/>
      <c r="AW245" s="41"/>
      <c r="AX245" s="41"/>
      <c r="AY245" s="41"/>
      <c r="AZ245" s="41"/>
      <c r="BA245" s="41"/>
      <c r="BB245" s="41"/>
      <c r="BC245" s="41"/>
      <c r="BD245" s="41"/>
      <c r="BE245" s="41"/>
      <c r="BF245" s="41"/>
    </row>
    <row r="246" spans="1:58" ht="13.5" customHeight="1">
      <c r="A246" s="9"/>
      <c r="B246" s="5"/>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41"/>
      <c r="AO246" s="41"/>
      <c r="AP246" s="41"/>
      <c r="AQ246" s="41"/>
      <c r="AR246" s="41"/>
      <c r="AS246" s="41"/>
      <c r="AT246" s="41"/>
      <c r="AU246" s="41"/>
      <c r="AV246" s="41"/>
      <c r="AW246" s="41"/>
      <c r="AX246" s="41"/>
      <c r="AY246" s="41"/>
      <c r="AZ246" s="41"/>
      <c r="BA246" s="41"/>
      <c r="BB246" s="41"/>
      <c r="BC246" s="41"/>
      <c r="BD246" s="41"/>
      <c r="BE246" s="41"/>
      <c r="BF246" s="41"/>
    </row>
    <row r="247" spans="1:58" ht="13.5" customHeight="1">
      <c r="A247" s="9"/>
      <c r="B247" s="5"/>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41"/>
      <c r="AO247" s="41"/>
      <c r="AP247" s="41"/>
      <c r="AQ247" s="41"/>
      <c r="AR247" s="41"/>
      <c r="AS247" s="41"/>
      <c r="AT247" s="41"/>
      <c r="AU247" s="41"/>
      <c r="AV247" s="41"/>
      <c r="AW247" s="41"/>
      <c r="AX247" s="41"/>
      <c r="AY247" s="41"/>
      <c r="AZ247" s="41"/>
      <c r="BA247" s="41"/>
      <c r="BB247" s="41"/>
      <c r="BC247" s="41"/>
      <c r="BD247" s="41"/>
      <c r="BE247" s="41"/>
      <c r="BF247" s="41"/>
    </row>
    <row r="248" spans="1:58" ht="13.5" customHeight="1">
      <c r="A248" s="9"/>
      <c r="B248" s="5"/>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5"/>
      <c r="AM248" s="5"/>
      <c r="AN248" s="286"/>
      <c r="AO248" s="286"/>
      <c r="AP248" s="286"/>
      <c r="AQ248" s="286"/>
      <c r="AR248" s="286"/>
      <c r="AS248" s="286"/>
      <c r="AT248" s="286"/>
      <c r="AU248" s="286"/>
      <c r="AV248" s="286"/>
      <c r="AW248" s="286"/>
      <c r="AX248" s="286"/>
      <c r="AY248" s="286"/>
      <c r="AZ248" s="286"/>
      <c r="BA248" s="286"/>
      <c r="BB248" s="286"/>
      <c r="BC248" s="286"/>
      <c r="BD248" s="286"/>
      <c r="BE248" s="286"/>
      <c r="BF248" s="286"/>
    </row>
    <row r="249" spans="1:58" ht="13.5" customHeight="1">
      <c r="A249" s="9"/>
      <c r="B249" s="5"/>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5"/>
      <c r="AM249" s="5"/>
      <c r="AN249" s="286"/>
      <c r="AO249" s="286"/>
      <c r="AP249" s="286"/>
      <c r="AQ249" s="286"/>
      <c r="AR249" s="286"/>
      <c r="AS249" s="286"/>
      <c r="AT249" s="286"/>
      <c r="AU249" s="286"/>
      <c r="AV249" s="286"/>
      <c r="AW249" s="286"/>
      <c r="AX249" s="286"/>
      <c r="AY249" s="286"/>
      <c r="AZ249" s="286"/>
      <c r="BA249" s="286"/>
      <c r="BB249" s="286"/>
      <c r="BC249" s="286"/>
      <c r="BD249" s="286"/>
      <c r="BE249" s="286"/>
      <c r="BF249" s="286"/>
    </row>
    <row r="250" spans="1:58" ht="13.5" customHeight="1">
      <c r="A250" s="9"/>
      <c r="B250" s="5"/>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5"/>
      <c r="AM250" s="5"/>
      <c r="AN250" s="286"/>
      <c r="AO250" s="286"/>
      <c r="AP250" s="286"/>
      <c r="AQ250" s="286"/>
      <c r="AR250" s="286"/>
      <c r="AS250" s="286"/>
      <c r="AT250" s="286"/>
      <c r="AU250" s="286"/>
      <c r="AV250" s="286"/>
      <c r="AW250" s="286"/>
      <c r="AX250" s="286"/>
      <c r="AY250" s="286"/>
      <c r="AZ250" s="286"/>
      <c r="BA250" s="286"/>
      <c r="BB250" s="286"/>
      <c r="BC250" s="286"/>
      <c r="BD250" s="286"/>
      <c r="BE250" s="286"/>
      <c r="BF250" s="286"/>
    </row>
    <row r="251" spans="1:58" ht="13.5" customHeight="1">
      <c r="A251" s="9"/>
      <c r="B251" s="5"/>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5"/>
      <c r="AM251" s="5"/>
      <c r="AN251" s="286"/>
      <c r="AO251" s="286"/>
      <c r="AP251" s="286"/>
      <c r="AQ251" s="286"/>
      <c r="AR251" s="286"/>
      <c r="AS251" s="286"/>
      <c r="AT251" s="286"/>
      <c r="AU251" s="286"/>
      <c r="AV251" s="286"/>
      <c r="AW251" s="286"/>
      <c r="AX251" s="286"/>
      <c r="AY251" s="286"/>
      <c r="AZ251" s="286"/>
      <c r="BA251" s="286"/>
      <c r="BB251" s="286"/>
      <c r="BC251" s="286"/>
      <c r="BD251" s="286"/>
      <c r="BE251" s="286"/>
      <c r="BF251" s="286"/>
    </row>
    <row r="252" spans="1:58" ht="13.5" customHeight="1">
      <c r="A252" s="9"/>
      <c r="B252" s="5"/>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5"/>
      <c r="AM252" s="5"/>
      <c r="AN252" s="286"/>
      <c r="AO252" s="286"/>
      <c r="AP252" s="286"/>
      <c r="AQ252" s="286"/>
      <c r="AR252" s="286"/>
      <c r="AS252" s="286"/>
      <c r="AT252" s="286"/>
      <c r="AU252" s="286"/>
      <c r="AV252" s="286"/>
      <c r="AW252" s="286"/>
      <c r="AX252" s="286"/>
      <c r="AY252" s="286"/>
      <c r="AZ252" s="286"/>
      <c r="BA252" s="286"/>
      <c r="BB252" s="286"/>
      <c r="BC252" s="286"/>
      <c r="BD252" s="286"/>
      <c r="BE252" s="286"/>
      <c r="BF252" s="286"/>
    </row>
    <row r="253" spans="1:58" ht="13.5" customHeight="1">
      <c r="A253" s="9"/>
      <c r="B253" s="5"/>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5"/>
      <c r="AM253" s="5"/>
      <c r="AN253" s="286"/>
      <c r="AO253" s="286"/>
      <c r="AP253" s="286"/>
      <c r="AQ253" s="286"/>
      <c r="AR253" s="286"/>
      <c r="AS253" s="286"/>
      <c r="AT253" s="286"/>
      <c r="AU253" s="286"/>
      <c r="AV253" s="286"/>
      <c r="AW253" s="286"/>
      <c r="AX253" s="286"/>
      <c r="AY253" s="286"/>
      <c r="AZ253" s="286"/>
      <c r="BA253" s="286"/>
      <c r="BB253" s="286"/>
      <c r="BC253" s="286"/>
      <c r="BD253" s="286"/>
      <c r="BE253" s="286"/>
      <c r="BF253" s="286"/>
    </row>
    <row r="254" spans="1:58" ht="13.5" customHeight="1">
      <c r="A254" s="9"/>
      <c r="B254" s="5"/>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5"/>
      <c r="AM254" s="5"/>
      <c r="AN254" s="286"/>
      <c r="AO254" s="286"/>
      <c r="AP254" s="286"/>
      <c r="AQ254" s="286"/>
      <c r="AR254" s="286"/>
      <c r="AS254" s="286"/>
      <c r="AT254" s="286"/>
      <c r="AU254" s="286"/>
      <c r="AV254" s="286"/>
      <c r="AW254" s="286"/>
      <c r="AX254" s="286"/>
      <c r="AY254" s="286"/>
      <c r="AZ254" s="286"/>
      <c r="BA254" s="286"/>
      <c r="BB254" s="286"/>
      <c r="BC254" s="286"/>
      <c r="BD254" s="286"/>
      <c r="BE254" s="286"/>
      <c r="BF254" s="286"/>
    </row>
    <row r="255" spans="1:58" ht="13.5" customHeight="1">
      <c r="A255" s="9"/>
      <c r="B255" s="5"/>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5"/>
      <c r="AM255" s="5"/>
      <c r="AN255" s="286"/>
      <c r="AO255" s="286"/>
      <c r="AP255" s="286"/>
      <c r="AQ255" s="286"/>
      <c r="AR255" s="286"/>
      <c r="AS255" s="286"/>
      <c r="AT255" s="286"/>
      <c r="AU255" s="286"/>
      <c r="AV255" s="286"/>
      <c r="AW255" s="286"/>
      <c r="AX255" s="286"/>
      <c r="AY255" s="286"/>
      <c r="AZ255" s="286"/>
      <c r="BA255" s="286"/>
      <c r="BB255" s="286"/>
      <c r="BC255" s="286"/>
      <c r="BD255" s="286"/>
      <c r="BE255" s="286"/>
      <c r="BF255" s="286"/>
    </row>
    <row r="256" spans="1:58" ht="13.5" customHeight="1">
      <c r="A256" s="9"/>
      <c r="B256" s="5"/>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5"/>
      <c r="AM256" s="5"/>
      <c r="AN256" s="286"/>
      <c r="AO256" s="286"/>
      <c r="AP256" s="286"/>
      <c r="AQ256" s="286"/>
      <c r="AR256" s="286"/>
      <c r="AS256" s="286"/>
      <c r="AT256" s="286"/>
      <c r="AU256" s="286"/>
      <c r="AV256" s="286"/>
      <c r="AW256" s="286"/>
      <c r="AX256" s="286"/>
      <c r="AY256" s="286"/>
      <c r="AZ256" s="286"/>
      <c r="BA256" s="286"/>
      <c r="BB256" s="286"/>
      <c r="BC256" s="286"/>
      <c r="BD256" s="286"/>
      <c r="BE256" s="286"/>
      <c r="BF256" s="286"/>
    </row>
    <row r="257" spans="1:40" ht="13.5" customHeight="1">
      <c r="A257" s="9"/>
      <c r="B257" s="5"/>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5"/>
      <c r="AM257" s="5"/>
      <c r="AN257" s="286"/>
    </row>
    <row r="258" spans="1:40" ht="13.5" customHeight="1">
      <c r="A258" s="9"/>
      <c r="B258" s="5"/>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5"/>
      <c r="AM258" s="5"/>
      <c r="AN258" s="286"/>
    </row>
    <row r="259" spans="1:40" ht="13.5" customHeight="1">
      <c r="A259" s="9"/>
      <c r="B259" s="5"/>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5"/>
      <c r="AM259" s="5"/>
      <c r="AN259" s="286"/>
    </row>
    <row r="260" spans="1:40" ht="13.5" customHeight="1">
      <c r="A260" s="9"/>
      <c r="B260" s="5"/>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5"/>
      <c r="AM260" s="5"/>
      <c r="AN260" s="286"/>
    </row>
    <row r="261" spans="1:40" ht="13.5" customHeight="1">
      <c r="A261" s="9"/>
      <c r="B261" s="5"/>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5"/>
      <c r="AM261" s="5"/>
      <c r="AN261" s="286"/>
    </row>
    <row r="262" spans="1:40" ht="13.5" customHeight="1">
      <c r="A262" s="9"/>
      <c r="B262" s="5"/>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5"/>
      <c r="AM262" s="5"/>
      <c r="AN262" s="286"/>
    </row>
    <row r="263" spans="1:40" ht="13.5" customHeight="1">
      <c r="A263" s="9"/>
      <c r="B263" s="5"/>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5"/>
      <c r="AM263" s="5"/>
      <c r="AN263" s="286"/>
    </row>
    <row r="264" spans="1:40" ht="13.5" customHeight="1">
      <c r="A264" s="9"/>
      <c r="B264" s="5"/>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5"/>
      <c r="AM264" s="5"/>
      <c r="AN264" s="286"/>
    </row>
    <row r="265" spans="1:40" ht="13.5" customHeight="1">
      <c r="A265" s="9"/>
      <c r="B265" s="5"/>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5"/>
      <c r="AM265" s="5"/>
      <c r="AN265" s="286"/>
    </row>
    <row r="266" spans="1:40" ht="13.5" customHeight="1">
      <c r="A266" s="9"/>
      <c r="B266" s="5"/>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5"/>
      <c r="AM266" s="5"/>
      <c r="AN266" s="286"/>
    </row>
    <row r="267" spans="1:40" ht="13.5" customHeight="1">
      <c r="A267" s="9"/>
      <c r="B267" s="5"/>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5"/>
      <c r="AM267" s="5"/>
      <c r="AN267" s="286"/>
    </row>
    <row r="268" spans="1:40" ht="13.5" customHeight="1">
      <c r="A268" s="9"/>
      <c r="B268" s="5"/>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5"/>
      <c r="AM268" s="5"/>
      <c r="AN268" s="286"/>
    </row>
    <row r="269" spans="1:40" ht="13.5" customHeight="1">
      <c r="A269" s="9"/>
      <c r="B269" s="5"/>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5"/>
      <c r="AM269" s="5"/>
      <c r="AN269" s="286"/>
    </row>
    <row r="270" spans="1:40" ht="13.5" customHeight="1">
      <c r="A270" s="9"/>
      <c r="B270" s="5"/>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5"/>
      <c r="AM270" s="5"/>
      <c r="AN270" s="286"/>
    </row>
    <row r="271" spans="1:40" ht="13.5" customHeight="1">
      <c r="A271" s="9"/>
      <c r="B271" s="5"/>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5"/>
      <c r="AM271" s="5"/>
      <c r="AN271" s="286"/>
    </row>
    <row r="272" spans="1:40" ht="13.5" customHeight="1">
      <c r="A272" s="9"/>
      <c r="B272" s="5"/>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5"/>
      <c r="AM272" s="5"/>
      <c r="AN272" s="286"/>
    </row>
    <row r="273" spans="1:40" ht="13.5" customHeight="1">
      <c r="A273" s="9"/>
      <c r="B273" s="5"/>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5"/>
      <c r="AM273" s="5"/>
      <c r="AN273" s="286"/>
    </row>
    <row r="274" spans="1:40" ht="13.5" customHeight="1">
      <c r="A274" s="9"/>
      <c r="B274" s="5"/>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5"/>
      <c r="AM274" s="5"/>
      <c r="AN274" s="286"/>
    </row>
    <row r="275" spans="1:40" ht="13.5" customHeight="1">
      <c r="A275" s="9"/>
      <c r="B275" s="5"/>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5"/>
      <c r="AM275" s="5"/>
      <c r="AN275" s="286"/>
    </row>
    <row r="276" spans="1:40" ht="13.5" customHeight="1">
      <c r="A276" s="9"/>
      <c r="B276" s="5"/>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5"/>
      <c r="AM276" s="5"/>
      <c r="AN276" s="286"/>
    </row>
    <row r="277" spans="1:40" ht="13.5" customHeight="1">
      <c r="A277" s="9"/>
      <c r="B277" s="5"/>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5"/>
      <c r="AM277" s="5"/>
      <c r="AN277" s="286"/>
    </row>
    <row r="278" spans="1:40" ht="13.5" customHeight="1">
      <c r="A278" s="9"/>
      <c r="B278" s="5"/>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5"/>
      <c r="AM278" s="5"/>
      <c r="AN278" s="286"/>
    </row>
    <row r="279" spans="1:40" ht="13.5" customHeight="1">
      <c r="A279" s="9"/>
      <c r="B279" s="5"/>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5"/>
      <c r="AM279" s="5"/>
      <c r="AN279" s="286"/>
    </row>
    <row r="280" spans="1:40" ht="13.5" customHeight="1">
      <c r="A280" s="9"/>
      <c r="B280" s="5"/>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5"/>
      <c r="AM280" s="5"/>
      <c r="AN280" s="286"/>
    </row>
    <row r="281" spans="1:40" ht="13.5" customHeight="1">
      <c r="A281" s="9"/>
      <c r="B281" s="5"/>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5"/>
      <c r="AM281" s="5"/>
      <c r="AN281" s="286"/>
    </row>
    <row r="282" spans="1:40" ht="13.5" customHeight="1">
      <c r="A282" s="9"/>
      <c r="B282" s="5"/>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5"/>
      <c r="AM282" s="5"/>
      <c r="AN282" s="286"/>
    </row>
    <row r="283" spans="1:40" ht="13.5" customHeight="1">
      <c r="A283" s="9"/>
      <c r="B283" s="5"/>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5"/>
      <c r="AM283" s="5"/>
      <c r="AN283" s="286"/>
    </row>
    <row r="284" spans="1:40" ht="13.5" customHeight="1">
      <c r="A284" s="9"/>
      <c r="B284" s="5"/>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5"/>
      <c r="AM284" s="5"/>
      <c r="AN284" s="286"/>
    </row>
    <row r="285" spans="1:40" ht="13.5" customHeight="1">
      <c r="A285" s="9"/>
      <c r="B285" s="5"/>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5"/>
      <c r="AM285" s="5"/>
      <c r="AN285" s="286"/>
    </row>
    <row r="286" spans="1:40" ht="13.5" customHeight="1">
      <c r="A286" s="9"/>
      <c r="B286" s="5"/>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5"/>
      <c r="AM286" s="5"/>
      <c r="AN286" s="286"/>
    </row>
    <row r="287" spans="1:40" ht="13.5" customHeight="1">
      <c r="A287" s="9"/>
      <c r="B287" s="5"/>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5"/>
      <c r="AM287" s="5"/>
      <c r="AN287" s="286"/>
    </row>
    <row r="288" spans="1:40" ht="13.5" customHeight="1">
      <c r="A288" s="9"/>
      <c r="B288" s="5"/>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5"/>
      <c r="AM288" s="5"/>
      <c r="AN288" s="286"/>
    </row>
    <row r="289" spans="1:40" ht="13.5" customHeight="1">
      <c r="A289" s="9"/>
      <c r="B289" s="5"/>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5"/>
      <c r="AM289" s="5"/>
      <c r="AN289" s="286"/>
    </row>
    <row r="290" spans="1:40" ht="13.5" customHeight="1">
      <c r="A290" s="9"/>
      <c r="B290" s="5"/>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5"/>
      <c r="AM290" s="5"/>
      <c r="AN290" s="286"/>
    </row>
    <row r="291" spans="1:40" ht="13.5" customHeight="1">
      <c r="A291" s="9"/>
      <c r="B291" s="5"/>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5"/>
      <c r="AM291" s="5"/>
      <c r="AN291" s="286"/>
    </row>
    <row r="292" spans="1:40" ht="13.5" customHeight="1">
      <c r="A292" s="9"/>
      <c r="B292" s="5"/>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5"/>
      <c r="AM292" s="5"/>
      <c r="AN292" s="286"/>
    </row>
    <row r="293" spans="1:40" ht="13.5" customHeight="1">
      <c r="A293" s="9"/>
      <c r="B293" s="5"/>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5"/>
      <c r="AM293" s="5"/>
      <c r="AN293" s="286"/>
    </row>
    <row r="294" spans="1:40" ht="13.5" customHeight="1">
      <c r="A294" s="9"/>
      <c r="B294" s="5"/>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5"/>
      <c r="AM294" s="5"/>
      <c r="AN294" s="286"/>
    </row>
    <row r="295" spans="1:40" ht="13.5" customHeight="1">
      <c r="A295" s="9"/>
      <c r="B295" s="5"/>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5"/>
      <c r="AM295" s="5"/>
      <c r="AN295" s="286"/>
    </row>
    <row r="296" spans="1:40" ht="13.5" customHeight="1">
      <c r="A296" s="9"/>
      <c r="B296" s="5"/>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5"/>
      <c r="AM296" s="5"/>
      <c r="AN296" s="286"/>
    </row>
    <row r="297" spans="1:40" ht="13.5" customHeight="1">
      <c r="A297" s="9"/>
      <c r="B297" s="5"/>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5"/>
      <c r="AM297" s="5"/>
      <c r="AN297" s="286"/>
    </row>
    <row r="298" spans="1:40" ht="13.5" customHeight="1">
      <c r="A298" s="9"/>
      <c r="B298" s="5"/>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5"/>
      <c r="AM298" s="5"/>
      <c r="AN298" s="286"/>
    </row>
    <row r="299" spans="1:40" ht="13.5" customHeight="1">
      <c r="A299" s="9"/>
      <c r="B299" s="5"/>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5"/>
      <c r="AM299" s="5"/>
      <c r="AN299" s="286"/>
    </row>
    <row r="300" spans="1:40" ht="13.5" customHeight="1">
      <c r="A300" s="9"/>
      <c r="B300" s="5"/>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5"/>
      <c r="AM300" s="5"/>
      <c r="AN300" s="286"/>
    </row>
    <row r="301" spans="1:40" ht="13.5" customHeight="1">
      <c r="A301" s="9"/>
      <c r="B301" s="5"/>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5"/>
      <c r="AM301" s="5"/>
      <c r="AN301" s="286"/>
    </row>
    <row r="302" spans="1:40" ht="13.5" customHeight="1">
      <c r="A302" s="9"/>
      <c r="B302" s="5"/>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5"/>
      <c r="AM302" s="5"/>
      <c r="AN302" s="286"/>
    </row>
    <row r="303" spans="1:40" ht="13.5" customHeight="1">
      <c r="A303" s="9"/>
      <c r="B303" s="5"/>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5"/>
      <c r="AM303" s="5"/>
      <c r="AN303" s="286"/>
    </row>
    <row r="304" spans="1:40" ht="13.5" customHeight="1">
      <c r="A304" s="9"/>
      <c r="B304" s="5"/>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5"/>
      <c r="AM304" s="5"/>
      <c r="AN304" s="286"/>
    </row>
    <row r="305" spans="1:40" ht="13.5" customHeight="1">
      <c r="A305" s="9"/>
      <c r="B305" s="5"/>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5"/>
      <c r="AM305" s="5"/>
      <c r="AN305" s="286"/>
    </row>
    <row r="306" spans="1:40" ht="13.5" customHeight="1">
      <c r="A306" s="9"/>
      <c r="B306" s="5"/>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5"/>
      <c r="AM306" s="5"/>
      <c r="AN306" s="286"/>
    </row>
    <row r="307" spans="1:40" ht="13.5" customHeight="1">
      <c r="A307" s="9"/>
      <c r="B307" s="5"/>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5"/>
      <c r="AM307" s="5"/>
      <c r="AN307" s="286"/>
    </row>
    <row r="308" spans="1:40" ht="13.5" customHeight="1">
      <c r="A308" s="9"/>
      <c r="B308" s="5"/>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5"/>
      <c r="AM308" s="5"/>
      <c r="AN308" s="286"/>
    </row>
    <row r="309" spans="1:40" ht="13.5" customHeight="1">
      <c r="A309" s="9"/>
      <c r="B309" s="5"/>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5"/>
      <c r="AM309" s="5"/>
      <c r="AN309" s="286"/>
    </row>
    <row r="310" spans="1:40" ht="13.5" customHeight="1">
      <c r="A310" s="9"/>
      <c r="B310" s="5"/>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5"/>
      <c r="AM310" s="5"/>
      <c r="AN310" s="286"/>
    </row>
    <row r="311" spans="1:40" ht="13.5" customHeight="1">
      <c r="A311" s="9"/>
      <c r="B311" s="5"/>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5"/>
      <c r="AM311" s="5"/>
      <c r="AN311" s="286"/>
    </row>
    <row r="312" spans="1:40" ht="13.5" customHeight="1">
      <c r="A312" s="9"/>
      <c r="B312" s="5"/>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5"/>
      <c r="AM312" s="5"/>
      <c r="AN312" s="286"/>
    </row>
    <row r="313" spans="1:40" ht="13.5" customHeight="1">
      <c r="A313" s="9"/>
      <c r="B313" s="5"/>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5"/>
      <c r="AM313" s="5"/>
      <c r="AN313" s="286"/>
    </row>
    <row r="314" spans="1:40" ht="13.5" customHeight="1">
      <c r="A314" s="9"/>
      <c r="B314" s="5"/>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5"/>
      <c r="AM314" s="5"/>
      <c r="AN314" s="286"/>
    </row>
    <row r="315" spans="1:40" ht="13.5" customHeight="1">
      <c r="A315" s="9"/>
      <c r="B315" s="5"/>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5"/>
      <c r="AM315" s="5"/>
      <c r="AN315" s="286"/>
    </row>
    <row r="316" spans="1:40" ht="13.5" customHeight="1">
      <c r="A316" s="9"/>
      <c r="B316" s="5"/>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5"/>
      <c r="AM316" s="5"/>
      <c r="AN316" s="286"/>
    </row>
    <row r="317" spans="1:40" ht="13.5" customHeight="1">
      <c r="A317" s="9"/>
      <c r="B317" s="5"/>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5"/>
      <c r="AM317" s="5"/>
      <c r="AN317" s="286"/>
    </row>
    <row r="318" spans="1:40" ht="13.5" customHeight="1">
      <c r="A318" s="9"/>
      <c r="B318" s="5"/>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5"/>
      <c r="AM318" s="5"/>
      <c r="AN318" s="286"/>
    </row>
    <row r="319" spans="1:40" ht="13.5" customHeight="1">
      <c r="A319" s="9"/>
      <c r="B319" s="5"/>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5"/>
      <c r="AM319" s="5"/>
      <c r="AN319" s="286"/>
    </row>
    <row r="320" spans="1:40" ht="13.5" customHeight="1">
      <c r="A320" s="9"/>
      <c r="B320" s="5"/>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5"/>
      <c r="AM320" s="5"/>
      <c r="AN320" s="286"/>
    </row>
    <row r="321" spans="1:40" ht="13.5" customHeight="1">
      <c r="A321" s="9"/>
      <c r="B321" s="5"/>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5"/>
      <c r="AM321" s="5"/>
      <c r="AN321" s="286"/>
    </row>
    <row r="322" spans="1:40" ht="13.5" customHeight="1">
      <c r="A322" s="9"/>
      <c r="B322" s="5"/>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5"/>
      <c r="AM322" s="5"/>
      <c r="AN322" s="286"/>
    </row>
    <row r="323" spans="1:40" ht="13.5" customHeight="1">
      <c r="A323" s="9"/>
      <c r="B323" s="5"/>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5"/>
      <c r="AM323" s="5"/>
      <c r="AN323" s="286"/>
    </row>
    <row r="324" spans="1:40" ht="13.5" customHeight="1">
      <c r="A324" s="9"/>
      <c r="B324" s="5"/>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5"/>
      <c r="AM324" s="5"/>
      <c r="AN324" s="286"/>
    </row>
    <row r="325" spans="1:40" ht="13.5" customHeight="1">
      <c r="A325" s="9"/>
      <c r="B325" s="5"/>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5"/>
      <c r="AM325" s="5"/>
      <c r="AN325" s="286"/>
    </row>
    <row r="326" spans="1:40" ht="13.5" customHeight="1">
      <c r="A326" s="9"/>
      <c r="B326" s="5"/>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5"/>
      <c r="AM326" s="5"/>
      <c r="AN326" s="286"/>
    </row>
    <row r="327" spans="1:40" ht="13.5" customHeight="1">
      <c r="A327" s="9"/>
      <c r="B327" s="5"/>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5"/>
      <c r="AM327" s="5"/>
      <c r="AN327" s="286"/>
    </row>
    <row r="328" spans="1:40" ht="13.5" customHeight="1">
      <c r="A328" s="9"/>
      <c r="B328" s="5"/>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5"/>
      <c r="AM328" s="5"/>
      <c r="AN328" s="286"/>
    </row>
    <row r="329" spans="1:40" ht="13.5" customHeight="1">
      <c r="A329" s="9"/>
      <c r="B329" s="5"/>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5"/>
      <c r="AM329" s="5"/>
      <c r="AN329" s="286"/>
    </row>
    <row r="330" spans="1:40" ht="13.5" customHeight="1">
      <c r="A330" s="9"/>
      <c r="B330" s="5"/>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5"/>
      <c r="AM330" s="5"/>
      <c r="AN330" s="286"/>
    </row>
    <row r="331" spans="1:40" ht="13.5" customHeight="1">
      <c r="A331" s="9"/>
      <c r="B331" s="5"/>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5"/>
      <c r="AM331" s="5"/>
      <c r="AN331" s="286"/>
    </row>
    <row r="332" spans="1:40" ht="13.5" customHeight="1">
      <c r="A332" s="9"/>
      <c r="B332" s="5"/>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5"/>
      <c r="AM332" s="5"/>
      <c r="AN332" s="286"/>
    </row>
    <row r="333" spans="1:40" ht="13.5" customHeight="1">
      <c r="A333" s="9"/>
      <c r="B333" s="5"/>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5"/>
      <c r="AM333" s="5"/>
      <c r="AN333" s="286"/>
    </row>
    <row r="334" spans="1:40" ht="13.5" customHeight="1">
      <c r="A334" s="9"/>
      <c r="B334" s="5"/>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5"/>
      <c r="AM334" s="5"/>
      <c r="AN334" s="286"/>
    </row>
    <row r="335" spans="1:40" ht="13.5" customHeight="1">
      <c r="A335" s="9"/>
      <c r="B335" s="5"/>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5"/>
      <c r="AM335" s="5"/>
      <c r="AN335" s="286"/>
    </row>
    <row r="336" spans="1:40" ht="13.5" customHeight="1">
      <c r="A336" s="9"/>
      <c r="B336" s="5"/>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5"/>
      <c r="AM336" s="5"/>
      <c r="AN336" s="286"/>
    </row>
    <row r="337" spans="1:40" ht="13.5" customHeight="1">
      <c r="A337" s="9"/>
      <c r="B337" s="5"/>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5"/>
      <c r="AM337" s="5"/>
      <c r="AN337" s="286"/>
    </row>
    <row r="338" spans="1:40" ht="13.5" customHeight="1">
      <c r="A338" s="9"/>
      <c r="B338" s="5"/>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5"/>
      <c r="AM338" s="5"/>
      <c r="AN338" s="286"/>
    </row>
    <row r="339" spans="1:40" ht="13.5" customHeight="1">
      <c r="A339" s="9"/>
      <c r="B339" s="5"/>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5"/>
      <c r="AM339" s="5"/>
      <c r="AN339" s="286"/>
    </row>
    <row r="340" spans="1:40" ht="13.5" customHeight="1">
      <c r="A340" s="9"/>
      <c r="B340" s="5"/>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5"/>
      <c r="AM340" s="5"/>
      <c r="AN340" s="286"/>
    </row>
    <row r="341" spans="1:40" ht="13.5" customHeight="1">
      <c r="A341" s="9"/>
      <c r="B341" s="5"/>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5"/>
      <c r="AM341" s="5"/>
      <c r="AN341" s="286"/>
    </row>
    <row r="342" spans="1:40" ht="13.5" customHeight="1">
      <c r="A342" s="9"/>
      <c r="B342" s="5"/>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5"/>
      <c r="AM342" s="5"/>
      <c r="AN342" s="286"/>
    </row>
    <row r="343" spans="1:40" ht="13.5" customHeight="1">
      <c r="A343" s="9"/>
      <c r="B343" s="5"/>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5"/>
      <c r="AM343" s="5"/>
      <c r="AN343" s="286"/>
    </row>
    <row r="344" spans="1:40" ht="13.5" customHeight="1">
      <c r="A344" s="9"/>
      <c r="B344" s="5"/>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5"/>
      <c r="AM344" s="5"/>
      <c r="AN344" s="286"/>
    </row>
    <row r="345" spans="1:40" ht="13.5" customHeight="1">
      <c r="A345" s="9"/>
      <c r="B345" s="5"/>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5"/>
      <c r="AM345" s="5"/>
      <c r="AN345" s="286"/>
    </row>
    <row r="346" spans="1:40" ht="13.5" customHeight="1">
      <c r="A346" s="9"/>
      <c r="B346" s="5"/>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5"/>
      <c r="AM346" s="5"/>
      <c r="AN346" s="286"/>
    </row>
    <row r="347" spans="1:40" ht="13.5" customHeight="1">
      <c r="A347" s="9"/>
      <c r="B347" s="5"/>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5"/>
      <c r="AM347" s="5"/>
      <c r="AN347" s="286"/>
    </row>
    <row r="348" spans="1:40" ht="13.5" customHeight="1">
      <c r="A348" s="9"/>
      <c r="B348" s="5"/>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5"/>
      <c r="AM348" s="5"/>
      <c r="AN348" s="286"/>
    </row>
    <row r="349" spans="1:40" ht="13.5" customHeight="1">
      <c r="A349" s="9"/>
      <c r="B349" s="5"/>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5"/>
      <c r="AM349" s="5"/>
      <c r="AN349" s="286"/>
    </row>
    <row r="350" spans="1:40" ht="13.5" customHeight="1">
      <c r="A350" s="9"/>
      <c r="B350" s="5"/>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5"/>
      <c r="AM350" s="5"/>
      <c r="AN350" s="286"/>
    </row>
    <row r="351" spans="1:40" ht="13.5" customHeight="1">
      <c r="A351" s="9"/>
      <c r="B351" s="5"/>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5"/>
      <c r="AM351" s="5"/>
      <c r="AN351" s="286"/>
    </row>
    <row r="352" spans="1:40" ht="13.5" customHeight="1">
      <c r="A352" s="9"/>
      <c r="B352" s="5"/>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5"/>
      <c r="AM352" s="5"/>
      <c r="AN352" s="286"/>
    </row>
    <row r="353" spans="1:40" ht="13.5" customHeight="1">
      <c r="A353" s="9"/>
      <c r="B353" s="5"/>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5"/>
      <c r="AM353" s="5"/>
      <c r="AN353" s="286"/>
    </row>
    <row r="354" spans="1:40" ht="13.5" customHeight="1">
      <c r="A354" s="9"/>
      <c r="B354" s="5"/>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5"/>
      <c r="AM354" s="5"/>
      <c r="AN354" s="286"/>
    </row>
    <row r="355" spans="1:40" ht="13.5" customHeight="1">
      <c r="A355" s="9"/>
      <c r="B355" s="5"/>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5"/>
      <c r="AM355" s="5"/>
      <c r="AN355" s="286"/>
    </row>
    <row r="356" spans="1:40" ht="13.5" customHeight="1">
      <c r="A356" s="9"/>
      <c r="B356" s="5"/>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5"/>
      <c r="AM356" s="5"/>
      <c r="AN356" s="286"/>
    </row>
    <row r="357" spans="1:40" ht="13.5" customHeight="1">
      <c r="A357" s="9"/>
      <c r="B357" s="5"/>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5"/>
      <c r="AM357" s="5"/>
      <c r="AN357" s="286"/>
    </row>
    <row r="358" spans="1:40" ht="13.5" customHeight="1">
      <c r="A358" s="9"/>
      <c r="B358" s="5"/>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5"/>
      <c r="AM358" s="5"/>
      <c r="AN358" s="286"/>
    </row>
    <row r="359" spans="1:40" ht="13.5" customHeight="1">
      <c r="A359" s="9"/>
      <c r="B359" s="5"/>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5"/>
      <c r="AM359" s="5"/>
      <c r="AN359" s="286"/>
    </row>
    <row r="360" spans="1:40" ht="13.5" customHeight="1">
      <c r="A360" s="9"/>
      <c r="B360" s="5"/>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5"/>
      <c r="AM360" s="5"/>
      <c r="AN360" s="286"/>
    </row>
    <row r="361" spans="1:40" ht="13.5" customHeight="1">
      <c r="A361" s="9"/>
      <c r="B361" s="5"/>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5"/>
      <c r="AM361" s="5"/>
      <c r="AN361" s="286"/>
    </row>
    <row r="362" spans="1:40" ht="13.5" customHeight="1">
      <c r="A362" s="9"/>
      <c r="B362" s="5"/>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5"/>
      <c r="AM362" s="5"/>
      <c r="AN362" s="286"/>
    </row>
    <row r="363" spans="1:40" ht="13.5" customHeight="1">
      <c r="A363" s="9"/>
      <c r="B363" s="5"/>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5"/>
      <c r="AM363" s="5"/>
      <c r="AN363" s="286"/>
    </row>
    <row r="364" spans="1:40" ht="13.5" customHeight="1">
      <c r="A364" s="9"/>
      <c r="B364" s="5"/>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5"/>
      <c r="AM364" s="5"/>
      <c r="AN364" s="286"/>
    </row>
    <row r="365" spans="1:40" ht="13.5" customHeight="1">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286"/>
    </row>
    <row r="366" spans="1:40" ht="13.5" customHeight="1">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286"/>
    </row>
    <row r="367" spans="1:40" ht="13.5" customHeight="1">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286"/>
    </row>
    <row r="368" spans="1:40" ht="13.5" customHeight="1">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286"/>
    </row>
    <row r="369" spans="1:40" ht="13.5" customHeight="1">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286"/>
    </row>
    <row r="370" spans="1:40" ht="13.5" customHeight="1">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286"/>
    </row>
    <row r="371" spans="1:40" ht="13.5" customHeight="1">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286"/>
    </row>
    <row r="372" spans="1:40" ht="13.5" customHeight="1">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286"/>
    </row>
    <row r="373" spans="1:40" ht="13.5" customHeight="1">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286"/>
    </row>
    <row r="374" spans="1:40" ht="13.5" customHeight="1">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286"/>
    </row>
    <row r="375" spans="1:40" ht="13.5" customHeight="1">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286"/>
    </row>
    <row r="376" spans="1:40" ht="13.5" customHeight="1">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286"/>
    </row>
    <row r="377" spans="1:40" ht="13.5" customHeight="1">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286"/>
    </row>
    <row r="378" spans="1:40" ht="13.5" customHeight="1">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286"/>
    </row>
    <row r="379" spans="1:40" ht="13.5" customHeight="1">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286"/>
    </row>
    <row r="380" spans="1:40" ht="13.5" customHeight="1">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286"/>
    </row>
    <row r="381" spans="1:40" ht="13.5" customHeight="1">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286"/>
    </row>
    <row r="382" spans="1:40" ht="13.5" customHeight="1">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286"/>
    </row>
    <row r="383" spans="1:40" ht="13.5" customHeight="1">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286"/>
    </row>
    <row r="384" spans="1:40" ht="13.5" customHeight="1">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286"/>
    </row>
    <row r="385" spans="1:40" ht="13.5" customHeight="1">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286"/>
    </row>
    <row r="386" spans="1:40" ht="13.5" customHeight="1">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286"/>
    </row>
    <row r="387" spans="1:40" ht="13.5" customHeight="1">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286"/>
    </row>
    <row r="388" spans="1:40" ht="13.5" customHeight="1">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286"/>
    </row>
    <row r="389" spans="1:40" ht="13.5" customHeight="1">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286"/>
    </row>
    <row r="390" spans="1:40" ht="13.5" customHeight="1">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286"/>
    </row>
    <row r="391" spans="1:40" ht="13.5" customHeight="1">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286"/>
    </row>
    <row r="392" spans="1:40" ht="13.5" customHeight="1">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286"/>
    </row>
    <row r="393" spans="1:40" ht="13.5" customHeight="1">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286"/>
    </row>
    <row r="394" spans="1:40" ht="13.5" customHeight="1">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286"/>
    </row>
    <row r="395" spans="1:40" ht="13.5" customHeight="1">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286"/>
    </row>
    <row r="396" spans="1:40" ht="13.5" customHeight="1">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286"/>
    </row>
    <row r="397" spans="1:40" ht="13.5" customHeight="1">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286"/>
    </row>
    <row r="398" spans="1:40" ht="13.5" customHeight="1">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286"/>
    </row>
    <row r="399" spans="1:40" ht="13.5" customHeight="1">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286"/>
    </row>
    <row r="400" spans="1:40" ht="13.5" customHeight="1">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286"/>
    </row>
    <row r="401" spans="1:40" ht="13.5" customHeight="1">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286"/>
    </row>
    <row r="402" spans="1:40" ht="13.5" customHeight="1">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286"/>
    </row>
    <row r="403" spans="1:40" ht="13.5" customHeight="1">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286"/>
    </row>
    <row r="404" spans="1:40" ht="13.5" customHeight="1">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286"/>
    </row>
    <row r="405" spans="1:40" ht="13.5" customHeight="1">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286"/>
    </row>
    <row r="406" spans="1:40" ht="13.5" customHeight="1">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286"/>
    </row>
    <row r="407" spans="1:40" ht="13.5" customHeight="1">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286"/>
    </row>
    <row r="408" spans="1:40" ht="13.5" customHeight="1">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286"/>
    </row>
    <row r="409" spans="1:40" ht="13.5" customHeight="1">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286"/>
    </row>
    <row r="410" spans="1:40" ht="13.5" customHeight="1">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286"/>
    </row>
    <row r="411" spans="1:40" ht="13.5" customHeight="1">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286"/>
    </row>
    <row r="412" spans="1:40" ht="13.5" customHeight="1">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286"/>
    </row>
    <row r="413" spans="1:40" ht="13.5" customHeight="1">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286"/>
    </row>
    <row r="414" spans="1:40" ht="13.5" customHeight="1">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286"/>
    </row>
    <row r="415" spans="1:40" ht="13.5" customHeight="1">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286"/>
    </row>
    <row r="416" spans="1:40" ht="13.5" customHeight="1">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286"/>
    </row>
    <row r="417" spans="1:40" ht="13.5" customHeight="1">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286"/>
    </row>
    <row r="418" spans="1:40" ht="13.5" customHeight="1">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286"/>
    </row>
    <row r="419" spans="1:40" ht="13.5" customHeight="1">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286"/>
    </row>
    <row r="420" spans="1:40" ht="13.5" customHeight="1">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286"/>
    </row>
    <row r="421" spans="1:40" ht="13.5" customHeight="1">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286"/>
    </row>
    <row r="422" spans="1:40" ht="13.5" customHeight="1">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286"/>
    </row>
    <row r="423" spans="1:40" ht="13.5" customHeight="1">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286"/>
    </row>
    <row r="424" spans="1:40" ht="13.5" customHeight="1">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286"/>
    </row>
    <row r="425" spans="1:40" ht="13.5" customHeight="1">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286"/>
    </row>
    <row r="426" spans="1:40" ht="13.5" customHeight="1">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286"/>
    </row>
    <row r="427" spans="1:40" ht="13.5" customHeight="1">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286"/>
    </row>
    <row r="428" spans="1:40" ht="13.5" customHeight="1">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286"/>
    </row>
    <row r="429" spans="1:40" ht="13.5" customHeight="1">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286"/>
    </row>
    <row r="430" spans="1:40" ht="13.5" customHeight="1">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286"/>
    </row>
    <row r="431" spans="1:40" ht="13.5" customHeight="1">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286"/>
    </row>
    <row r="432" spans="1:40" ht="13.5" customHeight="1">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286"/>
    </row>
    <row r="433" spans="1:40" ht="13.5" customHeight="1">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286"/>
    </row>
    <row r="434" spans="1:40" ht="13.5" customHeight="1">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286"/>
    </row>
    <row r="435" spans="1:40" ht="13.5" customHeight="1">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286"/>
    </row>
    <row r="436" spans="1:40" ht="13.5" customHeight="1">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286"/>
    </row>
    <row r="437" spans="1:40" ht="13.5" customHeight="1">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286"/>
    </row>
    <row r="438" spans="1:40" ht="13.5" customHeight="1">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286"/>
    </row>
    <row r="439" spans="1:40" ht="13.5" customHeight="1">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286"/>
    </row>
    <row r="440" spans="1:40" ht="13.5" customHeight="1">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286"/>
    </row>
    <row r="441" spans="1:40" ht="13.5" customHeight="1">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286"/>
    </row>
    <row r="442" spans="1:40" ht="13.5" customHeight="1">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286"/>
    </row>
    <row r="443" spans="1:40" ht="13.5" customHeight="1">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286"/>
    </row>
    <row r="444" spans="1:40" ht="13.5" customHeight="1">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286"/>
    </row>
    <row r="445" spans="1:40" ht="13.5" customHeight="1">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286"/>
    </row>
    <row r="446" spans="1:40" ht="13.5" customHeight="1">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286"/>
    </row>
    <row r="447" spans="1:40" ht="13.5" customHeight="1">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286"/>
    </row>
    <row r="448" spans="1:40" ht="13.5" customHeight="1">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286"/>
    </row>
    <row r="449" spans="1:40" ht="13.5" customHeight="1">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286"/>
    </row>
    <row r="450" spans="1:40" ht="13.5" customHeight="1">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286"/>
    </row>
    <row r="451" spans="1:40" ht="13.5" customHeight="1">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286"/>
    </row>
    <row r="452" spans="1:40" ht="13.5" customHeight="1">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286"/>
    </row>
    <row r="453" spans="1:40" ht="13.5" customHeight="1">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286"/>
    </row>
    <row r="454" spans="1:40" ht="13.5" customHeight="1">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286"/>
    </row>
    <row r="455" spans="1:40" ht="13.5" customHeight="1">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286"/>
    </row>
    <row r="456" spans="1:40" ht="13.5" customHeight="1">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286"/>
    </row>
    <row r="457" spans="1:40" ht="13.5" customHeight="1">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286"/>
    </row>
    <row r="458" spans="1:40" ht="13.5" customHeight="1">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286"/>
    </row>
    <row r="459" spans="1:40" ht="13.5" customHeight="1">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286"/>
    </row>
    <row r="460" spans="1:40" ht="13.5" customHeight="1">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286"/>
    </row>
    <row r="461" spans="1:40" ht="13.5" customHeight="1">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286"/>
    </row>
    <row r="462" spans="1:40" ht="13.5" customHeight="1">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286"/>
    </row>
    <row r="463" spans="1:40" ht="13.5" customHeight="1">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286"/>
    </row>
    <row r="464" spans="1:40" ht="13.5" customHeight="1">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286"/>
    </row>
    <row r="465" spans="1:40" ht="13.5" customHeight="1">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286"/>
    </row>
    <row r="466" spans="1:40" ht="13.5" customHeight="1">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286"/>
    </row>
    <row r="467" spans="1:40" ht="13.5" customHeight="1">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286"/>
    </row>
    <row r="468" spans="1:40" ht="13.5" customHeight="1">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286"/>
    </row>
    <row r="469" spans="1:40" ht="13.5" customHeight="1">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286"/>
    </row>
    <row r="470" spans="1:40" ht="13.5" customHeight="1">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286"/>
    </row>
    <row r="471" spans="1:40" ht="13.5" customHeight="1">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286"/>
    </row>
    <row r="472" spans="1:40" ht="13.5" customHeight="1">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286"/>
    </row>
    <row r="473" spans="1:40" ht="13.5" customHeight="1">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286"/>
    </row>
    <row r="474" spans="1:40" ht="13.5" customHeight="1">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286"/>
    </row>
    <row r="475" spans="1:40" ht="13.5" customHeight="1">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286"/>
    </row>
    <row r="476" spans="1:40" ht="13.5" customHeight="1">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286"/>
    </row>
    <row r="477" spans="1:40" ht="13.5" customHeight="1">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286"/>
    </row>
    <row r="478" spans="1:40" ht="13.5" customHeight="1">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286"/>
    </row>
    <row r="479" spans="1:40" ht="13.5" customHeight="1">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286"/>
    </row>
    <row r="480" spans="1:40" ht="13.5" customHeight="1">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286"/>
    </row>
    <row r="481" spans="1:40" ht="13.5" customHeight="1">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286"/>
    </row>
    <row r="482" spans="1:40" ht="13.5" customHeight="1">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286"/>
    </row>
    <row r="483" spans="1:40" ht="13.5" customHeight="1">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286"/>
    </row>
    <row r="484" spans="1:40" ht="13.5" customHeight="1">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286"/>
    </row>
    <row r="485" spans="1:40" ht="13.5" customHeight="1">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286"/>
    </row>
    <row r="486" spans="1:40" ht="13.5" customHeight="1">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286"/>
    </row>
    <row r="487" spans="1:40" ht="13.5" customHeight="1">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286"/>
    </row>
    <row r="488" spans="1:40" ht="13.5" customHeight="1">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286"/>
    </row>
    <row r="489" spans="1:40" ht="13.5" customHeight="1">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286"/>
    </row>
    <row r="490" spans="1:40" ht="13.5" customHeight="1">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286"/>
    </row>
    <row r="491" spans="1:40" ht="13.5" customHeight="1">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286"/>
    </row>
    <row r="492" spans="1:40" ht="13.5" customHeight="1">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286"/>
    </row>
    <row r="493" spans="1:40" ht="13.5" customHeight="1">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286"/>
    </row>
    <row r="494" spans="1:40" ht="13.5" customHeight="1">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286"/>
    </row>
    <row r="495" spans="1:40" ht="13.5" customHeight="1">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286"/>
    </row>
    <row r="496" spans="1:40" ht="13.5" customHeight="1">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286"/>
    </row>
    <row r="497" spans="1:40" ht="13.5" customHeight="1">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286"/>
    </row>
    <row r="498" spans="1:40" ht="13.5" customHeight="1">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286"/>
    </row>
    <row r="499" spans="1:40" ht="13.5" customHeight="1">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286"/>
    </row>
    <row r="500" spans="1:40" ht="13.5" customHeight="1">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286"/>
    </row>
    <row r="501" spans="1:40" ht="13.5" customHeight="1">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286"/>
    </row>
    <row r="502" spans="1:40" ht="13.5" customHeight="1">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286"/>
    </row>
    <row r="503" spans="1:40" ht="13.5" customHeight="1">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286"/>
    </row>
    <row r="504" spans="1:40" ht="13.5" customHeight="1">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286"/>
    </row>
    <row r="505" spans="1:40" ht="13.5" customHeight="1">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286"/>
    </row>
    <row r="506" spans="1:40" ht="13.5" customHeight="1">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286"/>
    </row>
    <row r="507" spans="1:40" ht="13.5" customHeight="1">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286"/>
    </row>
    <row r="508" spans="1:40" ht="13.5" customHeight="1">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286"/>
    </row>
    <row r="509" spans="1:40" ht="13.5" customHeight="1">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286"/>
    </row>
    <row r="510" spans="1:40" ht="13.5" customHeight="1">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286"/>
    </row>
    <row r="511" spans="1:40" ht="13.5" customHeight="1">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286"/>
    </row>
    <row r="512" spans="1:40" ht="13.5" customHeight="1">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286"/>
    </row>
    <row r="513" spans="1:40" ht="13.5" customHeight="1">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286"/>
    </row>
    <row r="514" spans="1:40" ht="13.5" customHeight="1">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286"/>
    </row>
    <row r="515" spans="1:40" ht="13.5" customHeight="1">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286"/>
    </row>
    <row r="516" spans="1:40" ht="13.5" customHeight="1">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286"/>
    </row>
    <row r="517" spans="1:40" ht="13.5" customHeight="1">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286"/>
    </row>
    <row r="518" spans="1:40" ht="13.5" customHeight="1">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286"/>
    </row>
    <row r="519" spans="1:40" ht="13.5" customHeight="1">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286"/>
    </row>
    <row r="520" spans="1:40" ht="13.5" customHeight="1">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286"/>
    </row>
    <row r="521" spans="1:40" ht="13.5" customHeight="1">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286"/>
    </row>
    <row r="522" spans="1:40" ht="13.5" customHeight="1">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286"/>
    </row>
    <row r="523" spans="1:40" ht="13.5" customHeight="1">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286"/>
    </row>
    <row r="524" spans="1:40" ht="13.5" customHeight="1">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286"/>
    </row>
    <row r="525" spans="1:40" ht="13.5" customHeight="1">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286"/>
    </row>
    <row r="526" spans="1:40" ht="13.5" customHeight="1">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286"/>
    </row>
    <row r="527" spans="1:40" ht="13.5" customHeight="1">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286"/>
    </row>
    <row r="528" spans="1:40" ht="13.5" customHeight="1">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286"/>
    </row>
    <row r="529" spans="1:40" ht="13.5" customHeight="1">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286"/>
    </row>
    <row r="530" spans="1:40" ht="13.5" customHeight="1">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286"/>
    </row>
    <row r="531" spans="1:40" ht="13.5" customHeight="1">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286"/>
    </row>
    <row r="532" spans="1:40" ht="13.5" customHeight="1">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286"/>
    </row>
    <row r="533" spans="1:40" ht="13.5" customHeight="1">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286"/>
    </row>
    <row r="534" spans="1:40" ht="13.5" customHeight="1">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286"/>
    </row>
    <row r="535" spans="1:40" ht="13.5" customHeight="1">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286"/>
    </row>
    <row r="536" spans="1:40" ht="13.5" customHeight="1">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286"/>
    </row>
    <row r="537" spans="1:40" ht="13.5" customHeight="1">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286"/>
    </row>
    <row r="538" spans="1:40" ht="13.5" customHeight="1">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286"/>
    </row>
    <row r="539" spans="1:40" ht="13.5" customHeight="1">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286"/>
    </row>
    <row r="540" spans="1:40" ht="13.5" customHeight="1">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286"/>
    </row>
    <row r="541" spans="1:40" ht="13.5" customHeight="1">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286"/>
    </row>
    <row r="542" spans="1:40" ht="13.5" customHeight="1">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286"/>
    </row>
    <row r="543" spans="1:40" ht="13.5" customHeight="1">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286"/>
    </row>
    <row r="544" spans="1:40" ht="13.5" customHeight="1">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286"/>
    </row>
    <row r="545" spans="1:40" ht="13.5" customHeight="1">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286"/>
    </row>
    <row r="546" spans="1:40" ht="13.5" customHeight="1">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286"/>
    </row>
    <row r="547" spans="1:40" ht="13.5" customHeight="1">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286"/>
    </row>
    <row r="548" spans="1:40" ht="13.5" customHeight="1">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286"/>
    </row>
    <row r="549" spans="1:40" ht="13.5" customHeight="1">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286"/>
    </row>
    <row r="550" spans="1:40" ht="13.5" customHeight="1">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286"/>
    </row>
    <row r="551" spans="1:40" ht="13.5" customHeight="1">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286"/>
    </row>
    <row r="552" spans="1:40" ht="13.5" customHeight="1">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286"/>
    </row>
    <row r="553" spans="1:40" ht="13.5" customHeight="1">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286"/>
    </row>
    <row r="554" spans="1:40" ht="13.5" customHeight="1">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286"/>
    </row>
    <row r="555" spans="1:40" ht="13.5" customHeight="1">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286"/>
    </row>
    <row r="556" spans="1:40" ht="13.5" customHeight="1">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286"/>
    </row>
    <row r="557" spans="1:40" ht="13.5" customHeight="1">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286"/>
    </row>
    <row r="558" spans="1:40" ht="13.5" customHeight="1">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286"/>
    </row>
    <row r="559" spans="1:40" ht="13.5" customHeight="1">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286"/>
    </row>
    <row r="560" spans="1:40" ht="13.5" customHeight="1">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286"/>
    </row>
    <row r="561" spans="1:40" ht="13.5" customHeight="1">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286"/>
    </row>
    <row r="562" spans="1:40" ht="13.5" customHeight="1">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286"/>
    </row>
    <row r="563" spans="1:40" ht="13.5" customHeight="1">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286"/>
    </row>
    <row r="564" spans="1:40" ht="13.5" customHeight="1">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286"/>
    </row>
    <row r="565" spans="1:40" ht="13.5" customHeight="1">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286"/>
    </row>
    <row r="566" spans="1:40" ht="13.5" customHeight="1">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286"/>
    </row>
    <row r="567" spans="1:40" ht="13.5" customHeight="1">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286"/>
    </row>
    <row r="568" spans="1:40" ht="13.5" customHeight="1">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286"/>
    </row>
    <row r="569" spans="1:40" ht="13.5" customHeight="1">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286"/>
    </row>
    <row r="570" spans="1:40" ht="13.5" customHeight="1">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286"/>
    </row>
    <row r="571" spans="1:40" ht="13.5" customHeight="1">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286"/>
    </row>
    <row r="572" spans="1:40" ht="13.5" customHeight="1">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286"/>
    </row>
    <row r="573" spans="1:40" ht="13.5" customHeight="1">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286"/>
    </row>
    <row r="574" spans="1:40" ht="13.5" customHeight="1">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286"/>
    </row>
    <row r="575" spans="1:40" ht="13.5" customHeight="1">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286"/>
    </row>
    <row r="576" spans="1:40" ht="13.5" customHeight="1">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286"/>
    </row>
    <row r="577" spans="1:40" ht="13.5" customHeight="1">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286"/>
    </row>
    <row r="578" spans="1:40" ht="13.5" customHeight="1">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286"/>
    </row>
    <row r="579" spans="1:40" ht="13.5" customHeight="1">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286"/>
    </row>
    <row r="580" spans="1:40" ht="13.5" customHeight="1">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286"/>
    </row>
    <row r="581" spans="1:40" ht="13.5" customHeight="1">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286"/>
    </row>
    <row r="582" spans="1:40" ht="13.5" customHeight="1">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286"/>
    </row>
    <row r="583" spans="1:40" ht="13.5" customHeight="1">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286"/>
    </row>
    <row r="584" spans="1:40" ht="13.5" customHeight="1">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286"/>
    </row>
    <row r="585" spans="1:40" ht="13.5" customHeight="1">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286"/>
    </row>
    <row r="586" spans="1:40" ht="13.5" customHeight="1">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286"/>
    </row>
    <row r="587" spans="1:40" ht="13.5" customHeight="1">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286"/>
    </row>
    <row r="588" spans="1:40" ht="13.5" customHeight="1">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286"/>
    </row>
    <row r="589" spans="1:40" ht="13.5" customHeight="1">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286"/>
    </row>
    <row r="590" spans="1:40" ht="13.5" customHeight="1">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286"/>
    </row>
    <row r="591" spans="1:40" ht="13.5" customHeight="1">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286"/>
    </row>
    <row r="592" spans="1:40" ht="13.5" customHeight="1">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286"/>
    </row>
    <row r="593" spans="1:40" ht="13.5" customHeight="1">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286"/>
    </row>
    <row r="594" spans="1:40" ht="13.5" customHeight="1">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286"/>
    </row>
    <row r="595" spans="1:40" ht="13.5" customHeight="1">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286"/>
    </row>
    <row r="596" spans="1:40" ht="13.5" customHeight="1">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286"/>
    </row>
    <row r="597" spans="1:40" ht="13.5" customHeight="1">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286"/>
    </row>
    <row r="598" spans="1:40" ht="13.5" customHeight="1">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286"/>
    </row>
    <row r="599" spans="1:40" ht="13.5" customHeight="1">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286"/>
    </row>
    <row r="600" spans="1:40" ht="13.5" customHeight="1">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286"/>
    </row>
    <row r="601" spans="1:40" ht="13.5" customHeight="1">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286"/>
    </row>
    <row r="602" spans="1:40" ht="13.5" customHeight="1">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286"/>
    </row>
    <row r="603" spans="1:40" ht="13.5" customHeight="1">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286"/>
    </row>
    <row r="604" spans="1:40" ht="13.5" customHeight="1">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286"/>
    </row>
    <row r="605" spans="1:40" ht="13.5" customHeight="1">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286"/>
    </row>
    <row r="606" spans="1:40" ht="13.5" customHeight="1">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286"/>
    </row>
    <row r="607" spans="1:40" ht="13.5" customHeight="1">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286"/>
    </row>
    <row r="608" spans="1:40" ht="13.5" customHeight="1">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286"/>
    </row>
    <row r="609" spans="1:40" ht="13.5" customHeight="1">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286"/>
    </row>
    <row r="610" spans="1:40" ht="13.5" customHeight="1">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286"/>
    </row>
    <row r="611" spans="1:40" ht="13.5" customHeight="1">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286"/>
    </row>
    <row r="612" spans="1:40" ht="13.5" customHeight="1">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286"/>
    </row>
    <row r="613" spans="1:40" ht="13.5" customHeight="1">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286"/>
    </row>
    <row r="614" spans="1:40" ht="13.5" customHeight="1">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286"/>
    </row>
    <row r="615" spans="1:40" ht="13.5" customHeight="1">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286"/>
    </row>
    <row r="616" spans="1:40" ht="13.5" customHeight="1">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286"/>
    </row>
    <row r="617" spans="1:40" ht="13.5" customHeight="1">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286"/>
    </row>
    <row r="618" spans="1:40" ht="13.5" customHeight="1">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286"/>
    </row>
    <row r="619" spans="1:40" ht="13.5" customHeight="1">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286"/>
    </row>
    <row r="620" spans="1:40" ht="13.5" customHeight="1">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286"/>
    </row>
    <row r="621" spans="1:40" ht="13.5" customHeight="1">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286"/>
    </row>
    <row r="622" spans="1:40" ht="13.5" customHeight="1">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286"/>
    </row>
    <row r="623" spans="1:40" ht="13.5" customHeight="1">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286"/>
    </row>
    <row r="624" spans="1:40" ht="13.5" customHeight="1">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286"/>
    </row>
    <row r="625" spans="1:40" ht="13.5" customHeight="1">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286"/>
    </row>
    <row r="626" spans="1:40" ht="13.5" customHeight="1">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286"/>
    </row>
    <row r="627" spans="1:40" ht="13.5" customHeight="1">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286"/>
    </row>
    <row r="628" spans="1:40" ht="13.5" customHeight="1">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286"/>
    </row>
    <row r="629" spans="1:40" ht="13.5" customHeight="1">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286"/>
    </row>
    <row r="630" spans="1:40" ht="13.5" customHeight="1">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286"/>
    </row>
    <row r="631" spans="1:40" ht="13.5" customHeight="1">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286"/>
    </row>
    <row r="632" spans="1:40" ht="13.5" customHeight="1">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286"/>
    </row>
    <row r="633" spans="1:40" ht="13.5" customHeight="1">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286"/>
    </row>
    <row r="634" spans="1:40" ht="13.5" customHeight="1">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286"/>
    </row>
    <row r="635" spans="1:40" ht="13.5" customHeight="1">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286"/>
    </row>
    <row r="636" spans="1:40" ht="13.5" customHeight="1">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286"/>
    </row>
    <row r="637" spans="1:40" ht="13.5" customHeight="1">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286"/>
    </row>
    <row r="638" spans="1:40" ht="13.5" customHeight="1">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286"/>
    </row>
    <row r="639" spans="1:40" ht="13.5" customHeight="1">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286"/>
    </row>
    <row r="640" spans="1:40" ht="13.5" customHeight="1">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286"/>
    </row>
    <row r="641" spans="1:40" ht="13.5" customHeight="1">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286"/>
    </row>
    <row r="642" spans="1:40" ht="13.5" customHeight="1">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286"/>
    </row>
    <row r="643" spans="1:40" ht="13.5" customHeight="1">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286"/>
    </row>
    <row r="644" spans="1:40" ht="13.5" customHeight="1">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286"/>
    </row>
    <row r="645" spans="1:40" ht="13.5" customHeight="1">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286"/>
    </row>
    <row r="646" spans="1:40" ht="13.5" customHeight="1">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286"/>
    </row>
    <row r="647" spans="1:40" ht="13.5" customHeight="1">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286"/>
    </row>
    <row r="648" spans="1:40" ht="13.5" customHeight="1">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286"/>
    </row>
    <row r="649" spans="1:40" ht="13.5" customHeight="1">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286"/>
    </row>
    <row r="650" spans="1:40" ht="13.5" customHeight="1">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286"/>
    </row>
    <row r="651" spans="1:40" ht="13.5" customHeight="1">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286"/>
    </row>
    <row r="652" spans="1:40" ht="13.5" customHeight="1">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286"/>
    </row>
    <row r="653" spans="1:40" ht="13.5" customHeight="1">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286"/>
    </row>
    <row r="654" spans="1:40" ht="13.5" customHeight="1">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286"/>
    </row>
    <row r="655" spans="1:40" ht="13.5" customHeight="1">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286"/>
    </row>
    <row r="656" spans="1:40" ht="13.5" customHeight="1">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286"/>
    </row>
    <row r="657" spans="1:40" ht="13.5" customHeight="1">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286"/>
    </row>
    <row r="658" spans="1:40" ht="13.5" customHeight="1">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286"/>
    </row>
    <row r="659" spans="1:40" ht="13.5" customHeight="1">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286"/>
    </row>
    <row r="660" spans="1:40" ht="13.5" customHeight="1">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286"/>
    </row>
    <row r="661" spans="1:40" ht="13.5" customHeight="1">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286"/>
    </row>
    <row r="662" spans="1:40" ht="13.5" customHeight="1">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286"/>
    </row>
    <row r="663" spans="1:40" ht="13.5" customHeight="1">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286"/>
    </row>
    <row r="664" spans="1:40" ht="13.5" customHeight="1">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286"/>
    </row>
    <row r="665" spans="1:40" ht="13.5" customHeight="1">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286"/>
    </row>
    <row r="666" spans="1:40" ht="13.5" customHeight="1">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286"/>
    </row>
    <row r="667" spans="1:40" ht="13.5" customHeight="1">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286"/>
    </row>
    <row r="668" spans="1:40" ht="13.5" customHeight="1">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286"/>
    </row>
    <row r="669" spans="1:40" ht="13.5" customHeight="1">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286"/>
    </row>
    <row r="670" spans="1:40" ht="13.5" customHeight="1">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286"/>
    </row>
    <row r="671" spans="1:40" ht="13.5" customHeight="1">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286"/>
    </row>
    <row r="672" spans="1:40" ht="13.5" customHeight="1">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286"/>
    </row>
    <row r="673" spans="1:40" ht="13.5" customHeight="1">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286"/>
    </row>
    <row r="674" spans="1:40" ht="13.5" customHeight="1">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286"/>
    </row>
    <row r="675" spans="1:40" ht="13.5" customHeight="1">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286"/>
    </row>
    <row r="676" spans="1:40" ht="13.5" customHeight="1">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286"/>
    </row>
    <row r="677" spans="1:40" ht="13.5" customHeight="1">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286"/>
    </row>
    <row r="678" spans="1:40" ht="13.5" customHeight="1">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286"/>
    </row>
    <row r="679" spans="1:40" ht="13.5" customHeight="1">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286"/>
    </row>
    <row r="680" spans="1:40" ht="13.5" customHeight="1">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286"/>
    </row>
    <row r="681" spans="1:40" ht="13.5" customHeight="1">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286"/>
    </row>
    <row r="682" spans="1:40" ht="13.5" customHeight="1">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286"/>
    </row>
    <row r="683" spans="1:40" ht="13.5" customHeight="1">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286"/>
    </row>
    <row r="684" spans="1:40" ht="13.5" customHeight="1">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286"/>
    </row>
    <row r="685" spans="1:40" ht="13.5" customHeight="1">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286"/>
    </row>
    <row r="686" spans="1:40" ht="13.5" customHeight="1">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286"/>
    </row>
    <row r="687" spans="1:40" ht="13.5" customHeight="1">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286"/>
    </row>
    <row r="688" spans="1:40" ht="13.5" customHeight="1">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286"/>
    </row>
    <row r="689" spans="1:40" ht="13.5" customHeight="1">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286"/>
    </row>
    <row r="690" spans="1:40" ht="13.5" customHeight="1">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286"/>
    </row>
    <row r="691" spans="1:40" ht="13.5" customHeight="1">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286"/>
    </row>
    <row r="692" spans="1:40" ht="13.5" customHeight="1">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286"/>
    </row>
    <row r="693" spans="1:40" ht="13.5" customHeight="1">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286"/>
    </row>
    <row r="694" spans="1:40" ht="13.5" customHeight="1">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286"/>
    </row>
    <row r="695" spans="1:40" ht="13.5" customHeight="1">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286"/>
    </row>
    <row r="696" spans="1:40" ht="13.5" customHeight="1">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286"/>
    </row>
    <row r="697" spans="1:40" ht="13.5" customHeight="1">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286"/>
    </row>
    <row r="698" spans="1:40" ht="13.5" customHeight="1">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286"/>
    </row>
    <row r="699" spans="1:40" ht="13.5" customHeight="1">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286"/>
    </row>
    <row r="700" spans="1:40" ht="13.5" customHeight="1">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286"/>
    </row>
    <row r="701" spans="1:40" ht="13.5" customHeight="1">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286"/>
    </row>
    <row r="702" spans="1:40" ht="13.5" customHeight="1">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286"/>
    </row>
    <row r="703" spans="1:40" ht="13.5" customHeight="1">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286"/>
    </row>
    <row r="704" spans="1:40" ht="13.5" customHeight="1">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286"/>
    </row>
    <row r="705" spans="1:40" ht="13.5" customHeight="1">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286"/>
    </row>
    <row r="706" spans="1:40" ht="13.5" customHeight="1">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286"/>
    </row>
    <row r="707" spans="1:40" ht="13.5" customHeight="1">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286"/>
    </row>
    <row r="708" spans="1:40" ht="13.5" customHeight="1">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286"/>
    </row>
    <row r="709" spans="1:40" ht="13.5" customHeight="1">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286"/>
    </row>
    <row r="710" spans="1:40" ht="13.5" customHeight="1">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286"/>
    </row>
    <row r="711" spans="1:40" ht="13.5" customHeight="1">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286"/>
    </row>
    <row r="712" spans="1:40" ht="13.5" customHeight="1">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286"/>
    </row>
    <row r="713" spans="1:40" ht="13.5" customHeight="1">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286"/>
    </row>
    <row r="714" spans="1:40" ht="13.5" customHeight="1">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286"/>
    </row>
    <row r="715" spans="1:40" ht="13.5" customHeight="1">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286"/>
    </row>
    <row r="716" spans="1:40" ht="13.5" customHeight="1">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286"/>
    </row>
    <row r="717" spans="1:40" ht="13.5" customHeight="1">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286"/>
    </row>
    <row r="718" spans="1:40" ht="13.5" customHeight="1">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286"/>
    </row>
    <row r="719" spans="1:40" ht="13.5" customHeight="1">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286"/>
    </row>
    <row r="720" spans="1:40" ht="13.5" customHeight="1">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286"/>
    </row>
    <row r="721" spans="1:40" ht="13.5" customHeight="1">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286"/>
    </row>
    <row r="722" spans="1:40" ht="13.5" customHeight="1">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286"/>
    </row>
    <row r="723" spans="1:40" ht="13.5" customHeight="1">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286"/>
    </row>
    <row r="724" spans="1:40" ht="13.5" customHeight="1">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286"/>
    </row>
    <row r="725" spans="1:40" ht="13.5" customHeight="1">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286"/>
    </row>
    <row r="726" spans="1:40" ht="13.5" customHeight="1">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286"/>
    </row>
    <row r="727" spans="1:40" ht="13.5" customHeight="1">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286"/>
    </row>
    <row r="728" spans="1:40" ht="13.5" customHeight="1">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286"/>
    </row>
    <row r="729" spans="1:40" ht="13.5" customHeight="1">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286"/>
    </row>
    <row r="730" spans="1:40" ht="13.5" customHeight="1">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286"/>
    </row>
    <row r="731" spans="1:40" ht="13.5" customHeight="1">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286"/>
    </row>
    <row r="732" spans="1:40" ht="13.5" customHeight="1">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286"/>
    </row>
    <row r="733" spans="1:40" ht="13.5" customHeight="1">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286"/>
    </row>
    <row r="734" spans="1:40" ht="13.5" customHeight="1">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286"/>
    </row>
    <row r="735" spans="1:40" ht="13.5" customHeight="1">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286"/>
    </row>
    <row r="736" spans="1:40" ht="13.5" customHeight="1">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286"/>
    </row>
    <row r="737" spans="1:40" ht="13.5" customHeight="1">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286"/>
    </row>
    <row r="738" spans="1:40" ht="13.5" customHeight="1">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286"/>
    </row>
    <row r="739" spans="1:40" ht="13.5" customHeight="1">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286"/>
    </row>
    <row r="740" spans="1:40" ht="13.5" customHeight="1">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286"/>
    </row>
    <row r="741" spans="1:40" ht="13.5" customHeight="1">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286"/>
    </row>
    <row r="742" spans="1:40" ht="13.5" customHeight="1">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286"/>
    </row>
    <row r="743" spans="1:40" ht="13.5" customHeight="1">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286"/>
    </row>
    <row r="744" spans="1:40" ht="13.5" customHeight="1">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286"/>
    </row>
    <row r="745" spans="1:40" ht="13.5" customHeight="1">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286"/>
    </row>
    <row r="746" spans="1:40" ht="13.5" customHeight="1">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286"/>
    </row>
    <row r="747" spans="1:40" ht="13.5" customHeight="1">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286"/>
    </row>
    <row r="748" spans="1:40" ht="13.5" customHeight="1">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286"/>
    </row>
    <row r="749" spans="1:40" ht="13.5" customHeight="1">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286"/>
    </row>
    <row r="750" spans="1:40" ht="13.5" customHeight="1">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286"/>
    </row>
    <row r="751" spans="1:40" ht="13.5" customHeight="1">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286"/>
    </row>
    <row r="752" spans="1:40" ht="13.5" customHeight="1">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286"/>
    </row>
    <row r="753" spans="1:40" ht="13.5" customHeight="1">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286"/>
    </row>
    <row r="754" spans="1:40" ht="13.5" customHeight="1">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286"/>
    </row>
    <row r="755" spans="1:40" ht="13.5" customHeight="1">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286"/>
    </row>
    <row r="756" spans="1:40" ht="13.5" customHeight="1">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286"/>
    </row>
    <row r="757" spans="1:40" ht="13.5" customHeight="1">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286"/>
    </row>
    <row r="758" spans="1:40" ht="13.5" customHeight="1">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286"/>
    </row>
    <row r="759" spans="1:40" ht="13.5" customHeight="1">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286"/>
    </row>
    <row r="760" spans="1:40" ht="13.5" customHeight="1">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286"/>
    </row>
    <row r="761" spans="1:40" ht="13.5" customHeight="1">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286"/>
    </row>
    <row r="762" spans="1:40" ht="13.5" customHeight="1">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286"/>
    </row>
    <row r="763" spans="1:40" ht="13.5" customHeight="1">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286"/>
    </row>
    <row r="764" spans="1:40" ht="13.5" customHeight="1">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286"/>
    </row>
    <row r="765" spans="1:40" ht="13.5" customHeight="1">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286"/>
    </row>
    <row r="766" spans="1:40" ht="13.5" customHeight="1">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286"/>
    </row>
    <row r="767" spans="1:40" ht="13.5" customHeight="1">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286"/>
    </row>
    <row r="768" spans="1:40" ht="13.5" customHeight="1">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286"/>
    </row>
    <row r="769" spans="1:40" ht="13.5" customHeight="1">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286"/>
    </row>
    <row r="770" spans="1:40" ht="13.5" customHeight="1">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286"/>
    </row>
    <row r="771" spans="1:40" ht="13.5" customHeight="1">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286"/>
    </row>
    <row r="772" spans="1:40" ht="13.5" customHeight="1">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286"/>
    </row>
    <row r="773" spans="1:40" ht="13.5" customHeight="1">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286"/>
    </row>
    <row r="774" spans="1:40" ht="13.5" customHeight="1">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286"/>
    </row>
    <row r="775" spans="1:40" ht="13.5" customHeight="1">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286"/>
    </row>
    <row r="776" spans="1:40" ht="13.5" customHeight="1">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286"/>
    </row>
    <row r="777" spans="1:40" ht="13.5" customHeight="1">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286"/>
    </row>
    <row r="778" spans="1:40" ht="13.5" customHeight="1">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286"/>
    </row>
    <row r="779" spans="1:40" ht="13.5" customHeight="1">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286"/>
    </row>
    <row r="780" spans="1:40" ht="13.5" customHeight="1">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286"/>
    </row>
    <row r="781" spans="1:40" ht="13.5" customHeight="1">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286"/>
    </row>
    <row r="782" spans="1:40" ht="13.5" customHeight="1">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286"/>
    </row>
    <row r="783" spans="1:40" ht="13.5" customHeight="1">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286"/>
    </row>
    <row r="784" spans="1:40" ht="13.5" customHeight="1">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286"/>
    </row>
    <row r="785" spans="1:40" ht="13.5" customHeight="1">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286"/>
    </row>
    <row r="786" spans="1:40" ht="13.5" customHeight="1">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286"/>
    </row>
    <row r="787" spans="1:40" ht="13.5" customHeight="1">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286"/>
    </row>
    <row r="788" spans="1:40" ht="13.5" customHeight="1">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286"/>
    </row>
    <row r="789" spans="1:40" ht="13.5" customHeight="1">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286"/>
    </row>
    <row r="790" spans="1:40" ht="13.5" customHeight="1">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286"/>
    </row>
    <row r="791" spans="1:40" ht="13.5" customHeight="1">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286"/>
    </row>
    <row r="792" spans="1:40" ht="13.5" customHeight="1">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286"/>
    </row>
    <row r="793" spans="1:40" ht="13.5" customHeight="1">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286"/>
    </row>
    <row r="794" spans="1:40" ht="13.5" customHeight="1">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286"/>
    </row>
    <row r="795" spans="1:40" ht="13.5" customHeight="1">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286"/>
    </row>
    <row r="796" spans="1:40" ht="13.5" customHeight="1">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286"/>
    </row>
    <row r="797" spans="1:40" ht="13.5" customHeight="1">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286"/>
    </row>
    <row r="798" spans="1:40" ht="13.5" customHeight="1">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286"/>
    </row>
    <row r="799" spans="1:40" ht="13.5" customHeight="1">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286"/>
    </row>
    <row r="800" spans="1:40" ht="13.5" customHeight="1">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286"/>
    </row>
    <row r="801" spans="1:40" ht="13.5" customHeight="1">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286"/>
    </row>
    <row r="802" spans="1:40" ht="13.5" customHeight="1">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286"/>
    </row>
    <row r="803" spans="1:40" ht="13.5" customHeight="1">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286"/>
    </row>
    <row r="804" spans="1:40" ht="13.5" customHeight="1">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286"/>
    </row>
    <row r="805" spans="1:40" ht="13.5" customHeight="1">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286"/>
    </row>
    <row r="806" spans="1:40" ht="13.5" customHeight="1">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286"/>
    </row>
    <row r="807" spans="1:40" ht="13.5" customHeight="1">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286"/>
    </row>
    <row r="808" spans="1:40" ht="13.5" customHeight="1">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286"/>
    </row>
    <row r="809" spans="1:40" ht="13.5" customHeight="1">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286"/>
    </row>
    <row r="810" spans="1:40" ht="13.5" customHeight="1">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286"/>
    </row>
    <row r="811" spans="1:40" ht="13.5" customHeight="1">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286"/>
    </row>
    <row r="812" spans="1:40" ht="13.5" customHeight="1">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286"/>
    </row>
    <row r="813" spans="1:40" ht="13.5" customHeight="1">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286"/>
    </row>
    <row r="814" spans="1:40" ht="13.5" customHeight="1">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286"/>
    </row>
    <row r="815" spans="1:40" ht="13.5" customHeight="1">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286"/>
    </row>
    <row r="816" spans="1:40" ht="13.5" customHeight="1">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286"/>
    </row>
    <row r="817" spans="1:40" ht="13.5" customHeight="1">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286"/>
    </row>
    <row r="818" spans="1:40" ht="13.5" customHeight="1">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286"/>
    </row>
    <row r="819" spans="1:40" ht="13.5" customHeight="1">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286"/>
    </row>
    <row r="820" spans="1:40" ht="13.5" customHeight="1">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286"/>
    </row>
    <row r="821" spans="1:40" ht="13.5" customHeight="1">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286"/>
    </row>
    <row r="822" spans="1:40" ht="13.5" customHeight="1">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286"/>
    </row>
    <row r="823" spans="1:40" ht="13.5" customHeight="1">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286"/>
    </row>
    <row r="824" spans="1:40" ht="13.5" customHeight="1">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286"/>
    </row>
    <row r="825" spans="1:40" ht="13.5" customHeight="1">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286"/>
    </row>
    <row r="826" spans="1:40" ht="13.5" customHeight="1">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286"/>
    </row>
    <row r="827" spans="1:40" ht="13.5" customHeight="1">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286"/>
    </row>
    <row r="828" spans="1:40" ht="13.5" customHeight="1">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286"/>
    </row>
    <row r="829" spans="1:40" ht="13.5" customHeight="1">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286"/>
    </row>
    <row r="830" spans="1:40" ht="13.5" customHeight="1">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286"/>
    </row>
    <row r="831" spans="1:40" ht="13.5" customHeight="1">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286"/>
    </row>
    <row r="832" spans="1:40" ht="13.5" customHeight="1">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286"/>
    </row>
    <row r="833" spans="1:40" ht="13.5" customHeight="1">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286"/>
    </row>
    <row r="834" spans="1:40" ht="13.5" customHeight="1">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286"/>
    </row>
    <row r="835" spans="1:40" ht="13.5" customHeight="1">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286"/>
    </row>
    <row r="836" spans="1:40" ht="13.5" customHeight="1">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286"/>
    </row>
    <row r="837" spans="1:40" ht="13.5" customHeight="1">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286"/>
    </row>
    <row r="838" spans="1:40" ht="13.5" customHeight="1">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286"/>
    </row>
    <row r="839" spans="1:40" ht="13.5" customHeight="1">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286"/>
    </row>
    <row r="840" spans="1:40" ht="13.5" customHeight="1">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286"/>
    </row>
    <row r="841" spans="1:40" ht="13.5" customHeight="1">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286"/>
    </row>
    <row r="842" spans="1:40" ht="13.5" customHeight="1">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286"/>
    </row>
    <row r="843" spans="1:40" ht="13.5" customHeight="1">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286"/>
    </row>
    <row r="844" spans="1:40" ht="13.5" customHeight="1">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286"/>
    </row>
    <row r="845" spans="1:40" ht="13.5" customHeight="1">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286"/>
    </row>
    <row r="846" spans="1:40" ht="13.5" customHeight="1">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286"/>
    </row>
    <row r="847" spans="1:40" ht="13.5" customHeight="1">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286"/>
    </row>
    <row r="848" spans="1:40" ht="13.5" customHeight="1">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286"/>
    </row>
    <row r="849" spans="1:40" ht="13.5" customHeight="1">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286"/>
    </row>
    <row r="850" spans="1:40" ht="13.5" customHeight="1">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286"/>
    </row>
    <row r="851" spans="1:40" ht="13.5" customHeight="1">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286"/>
    </row>
    <row r="852" spans="1:40" ht="13.5" customHeight="1">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286"/>
    </row>
    <row r="853" spans="1:40" ht="13.5" customHeight="1">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286"/>
    </row>
    <row r="854" spans="1:40" ht="13.5" customHeight="1">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286"/>
    </row>
    <row r="855" spans="1:40" ht="13.5" customHeight="1">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286"/>
    </row>
    <row r="856" spans="1:40" ht="13.5" customHeight="1">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286"/>
    </row>
    <row r="857" spans="1:40" ht="13.5" customHeight="1">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286"/>
    </row>
    <row r="858" spans="1:40" ht="13.5" customHeight="1">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286"/>
    </row>
    <row r="859" spans="1:40" ht="13.5" customHeight="1">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286"/>
    </row>
    <row r="860" spans="1:40" ht="13.5" customHeight="1">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286"/>
    </row>
    <row r="861" spans="1:40" ht="13.5" customHeight="1">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286"/>
    </row>
    <row r="862" spans="1:40" ht="13.5" customHeight="1">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286"/>
    </row>
    <row r="863" spans="1:40" ht="13.5" customHeight="1">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286"/>
    </row>
    <row r="864" spans="1:40" ht="13.5" customHeight="1">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286"/>
    </row>
    <row r="865" spans="1:40" ht="13.5" customHeight="1">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286"/>
    </row>
    <row r="866" spans="1:40" ht="13.5" customHeight="1">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286"/>
    </row>
    <row r="867" spans="1:40" ht="13.5" customHeight="1">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286"/>
    </row>
    <row r="868" spans="1:40" ht="13.5" customHeight="1">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286"/>
    </row>
    <row r="869" spans="1:40" ht="13.5" customHeight="1">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286"/>
    </row>
    <row r="870" spans="1:40" ht="13.5" customHeight="1">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286"/>
    </row>
    <row r="871" spans="1:40" ht="13.5" customHeight="1">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286"/>
    </row>
    <row r="872" spans="1:40" ht="13.5" customHeight="1">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286"/>
    </row>
    <row r="873" spans="1:40" ht="13.5" customHeight="1">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286"/>
    </row>
    <row r="874" spans="1:40" ht="13.5" customHeight="1">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286"/>
    </row>
    <row r="875" spans="1:40" ht="13.5" customHeight="1">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286"/>
    </row>
    <row r="876" spans="1:40" ht="13.5" customHeight="1">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286"/>
    </row>
    <row r="877" spans="1:40" ht="13.5" customHeight="1">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286"/>
    </row>
    <row r="878" spans="1:40" ht="13.5" customHeight="1">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286"/>
    </row>
    <row r="879" spans="1:40" ht="13.5" customHeight="1">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286"/>
    </row>
    <row r="880" spans="1:40" ht="13.5" customHeight="1">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286"/>
    </row>
    <row r="881" spans="1:40" ht="13.5" customHeight="1">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286"/>
    </row>
    <row r="882" spans="1:40" ht="13.5" customHeight="1">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286"/>
    </row>
    <row r="883" spans="1:40" ht="13.5" customHeight="1">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286"/>
    </row>
    <row r="884" spans="1:40" ht="13.5" customHeight="1">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286"/>
    </row>
    <row r="885" spans="1:40" ht="13.5" customHeight="1">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286"/>
    </row>
    <row r="886" spans="1:40" ht="13.5" customHeight="1">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286"/>
    </row>
    <row r="887" spans="1:40" ht="13.5" customHeight="1">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286"/>
    </row>
    <row r="888" spans="1:40" ht="13.5" customHeight="1">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286"/>
    </row>
    <row r="889" spans="1:40" ht="13.5" customHeight="1">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286"/>
    </row>
    <row r="890" spans="1:40" ht="13.5" customHeight="1">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286"/>
    </row>
    <row r="891" spans="1:40" ht="13.5" customHeight="1">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286"/>
    </row>
    <row r="892" spans="1:40" ht="13.5" customHeight="1">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286"/>
    </row>
    <row r="893" spans="1:40" ht="13.5" customHeight="1">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286"/>
    </row>
    <row r="894" spans="1:40" ht="13.5" customHeight="1">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286"/>
    </row>
    <row r="895" spans="1:40" ht="13.5" customHeight="1">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286"/>
    </row>
    <row r="896" spans="1:40" ht="13.5" customHeight="1">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286"/>
    </row>
    <row r="897" spans="1:40" ht="13.5" customHeight="1">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286"/>
    </row>
    <row r="898" spans="1:40" ht="13.5" customHeight="1">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286"/>
    </row>
    <row r="899" spans="1:40" ht="13.5" customHeight="1">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286"/>
    </row>
    <row r="900" spans="1:40" ht="13.5" customHeight="1">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286"/>
    </row>
    <row r="901" spans="1:40" ht="13.5" customHeight="1">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286"/>
    </row>
    <row r="902" spans="1:40" ht="13.5" customHeight="1">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286"/>
    </row>
    <row r="903" spans="1:40" ht="13.5" customHeight="1">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286"/>
    </row>
    <row r="904" spans="1:40" ht="13.5" customHeight="1">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286"/>
    </row>
    <row r="905" spans="1:40" ht="13.5" customHeight="1">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286"/>
    </row>
    <row r="906" spans="1:40" ht="13.5" customHeight="1">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286"/>
    </row>
    <row r="907" spans="1:40" ht="13.5" customHeight="1">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286"/>
    </row>
    <row r="908" spans="1:40" ht="13.5" customHeight="1">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286"/>
    </row>
    <row r="909" spans="1:40" ht="13.5" customHeight="1">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286"/>
    </row>
    <row r="910" spans="1:40" ht="13.5" customHeight="1">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286"/>
    </row>
    <row r="911" spans="1:40" ht="13.5" customHeight="1">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286"/>
    </row>
    <row r="912" spans="1:40" ht="13.5" customHeight="1">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286"/>
    </row>
    <row r="913" spans="1:40" ht="13.5" customHeight="1">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286"/>
    </row>
    <row r="914" spans="1:40" ht="13.5" customHeight="1">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286"/>
    </row>
    <row r="915" spans="1:40" ht="13.5" customHeight="1">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286"/>
    </row>
    <row r="916" spans="1:40" ht="13.5" customHeight="1">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286"/>
    </row>
    <row r="917" spans="1:40" ht="13.5" customHeight="1">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286"/>
    </row>
    <row r="918" spans="1:40" ht="13.5" customHeight="1">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286"/>
    </row>
    <row r="919" spans="1:40" ht="13.5" customHeight="1">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286"/>
    </row>
    <row r="920" spans="1:40" ht="13.5" customHeight="1">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286"/>
    </row>
    <row r="921" spans="1:40" ht="13.5" customHeight="1">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286"/>
    </row>
    <row r="922" spans="1:40" ht="13.5" customHeight="1">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286"/>
    </row>
    <row r="923" spans="1:40" ht="13.5" customHeight="1">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286"/>
    </row>
    <row r="924" spans="1:40" ht="13.5" customHeight="1">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286"/>
    </row>
    <row r="925" spans="1:40" ht="13.5" customHeight="1">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286"/>
    </row>
    <row r="926" spans="1:40" ht="13.5" customHeight="1">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286"/>
    </row>
    <row r="927" spans="1:40" ht="13.5" customHeight="1">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286"/>
    </row>
    <row r="928" spans="1:40" ht="13.5" customHeight="1">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286"/>
    </row>
    <row r="929" spans="1:40" ht="13.5" customHeight="1">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286"/>
    </row>
    <row r="930" spans="1:40" ht="13.5" customHeight="1">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286"/>
    </row>
    <row r="931" spans="1:40" ht="13.5" customHeight="1">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286"/>
    </row>
    <row r="932" spans="1:40" ht="13.5" customHeight="1">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286"/>
    </row>
    <row r="933" spans="1:40" ht="13.5" customHeight="1">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286"/>
    </row>
    <row r="934" spans="1:40" ht="13.5" customHeight="1">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286"/>
    </row>
    <row r="935" spans="1:40" ht="13.5" customHeight="1">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286"/>
    </row>
    <row r="936" spans="1:40" ht="13.5" customHeight="1">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286"/>
    </row>
    <row r="937" spans="1:40" ht="13.5" customHeight="1">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286"/>
    </row>
    <row r="938" spans="1:40" ht="13.5" customHeight="1">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286"/>
    </row>
    <row r="939" spans="1:40" ht="13.5" customHeight="1">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286"/>
    </row>
    <row r="940" spans="1:40" ht="13.5" customHeight="1">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286"/>
    </row>
    <row r="941" spans="1:40" ht="13.5" customHeight="1">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286"/>
    </row>
    <row r="942" spans="1:40" ht="13.5" customHeight="1">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286"/>
    </row>
    <row r="943" spans="1:40" ht="13.5" customHeight="1">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286"/>
    </row>
    <row r="944" spans="1:40" ht="13.5" customHeight="1">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286"/>
    </row>
    <row r="945" spans="1:40" ht="13.5" customHeight="1">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286"/>
    </row>
    <row r="946" spans="1:40" ht="13.5" customHeight="1">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286"/>
    </row>
    <row r="947" spans="1:40" ht="13.5" customHeight="1">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286"/>
    </row>
    <row r="948" spans="1:40" ht="13.5" customHeight="1">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286"/>
    </row>
    <row r="949" spans="1:40" ht="13.5" customHeight="1">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286"/>
    </row>
    <row r="950" spans="1:40" ht="13.5" customHeight="1">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286"/>
    </row>
    <row r="951" spans="1:40" ht="13.5" customHeight="1">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286"/>
    </row>
    <row r="952" spans="1:40" ht="13.5" customHeight="1">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286"/>
    </row>
    <row r="953" spans="1:40" ht="13.5" customHeight="1">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286"/>
    </row>
    <row r="954" spans="1:40" ht="13.5" customHeight="1">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286"/>
    </row>
    <row r="955" spans="1:40" ht="13.5" customHeight="1">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286"/>
    </row>
    <row r="956" spans="1:40" ht="13.5" customHeight="1">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286"/>
    </row>
    <row r="957" spans="1:40" ht="13.5" customHeight="1">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286"/>
    </row>
    <row r="958" spans="1:40" ht="13.5" customHeight="1">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286"/>
    </row>
    <row r="959" spans="1:40" ht="13.5" customHeight="1">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286"/>
    </row>
    <row r="960" spans="1:40" ht="13.5" customHeight="1">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286"/>
    </row>
    <row r="961" spans="1:40" ht="13.5" customHeight="1">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286"/>
    </row>
    <row r="962" spans="1:40" ht="13.5" customHeight="1">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286"/>
    </row>
    <row r="963" spans="1:40" ht="13.5" customHeight="1">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286"/>
    </row>
    <row r="964" spans="1:40" ht="13.5" customHeight="1">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286"/>
    </row>
    <row r="965" spans="1:40" ht="13.5" customHeight="1">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286"/>
    </row>
    <row r="966" spans="1:40" ht="13.5" customHeight="1">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286"/>
    </row>
    <row r="967" spans="1:40" ht="13.5" customHeight="1">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286"/>
    </row>
    <row r="968" spans="1:40" ht="13.5" customHeight="1">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286"/>
    </row>
    <row r="969" spans="1:40" ht="13.5" customHeight="1">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286"/>
    </row>
    <row r="970" spans="1:40" ht="13.5" customHeight="1">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286"/>
    </row>
    <row r="971" spans="1:40" ht="13.5" customHeight="1">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286"/>
    </row>
    <row r="972" spans="1:40" ht="13.5" customHeight="1">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286"/>
    </row>
    <row r="973" spans="1:40" ht="13.5" customHeight="1">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286"/>
    </row>
    <row r="974" spans="1:40" ht="13.5" customHeight="1">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286"/>
    </row>
    <row r="975" spans="1:40" ht="13.5" customHeight="1">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286"/>
    </row>
    <row r="976" spans="1:40" ht="13.5" customHeight="1">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286"/>
    </row>
    <row r="977" spans="1:40" ht="13.5" customHeight="1">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286"/>
    </row>
    <row r="978" spans="1:40" ht="13.5" customHeight="1">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286"/>
    </row>
    <row r="979" spans="1:40" ht="13.5" customHeight="1">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286"/>
    </row>
    <row r="980" spans="1:40" ht="13.5" customHeight="1">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286"/>
    </row>
    <row r="981" spans="1:40" ht="13.5" customHeight="1">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286"/>
    </row>
    <row r="982" spans="1:40" ht="13.5" customHeight="1">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286"/>
    </row>
    <row r="983" spans="1:40" ht="13.5" customHeight="1">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286"/>
    </row>
    <row r="984" spans="1:40" ht="13.5" customHeight="1">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286"/>
    </row>
    <row r="985" spans="1:40" ht="13.5" customHeight="1">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286"/>
    </row>
    <row r="986" spans="1:40" ht="13.5" customHeight="1">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286"/>
    </row>
    <row r="987" spans="1:40" ht="13.5" customHeight="1">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286"/>
    </row>
    <row r="988" spans="1:40" ht="13.5" customHeight="1">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286"/>
    </row>
    <row r="989" spans="1:40" ht="15" customHeight="1">
      <c r="A989" s="286"/>
      <c r="B989" s="286"/>
      <c r="C989" s="286"/>
      <c r="D989" s="286"/>
      <c r="E989" s="286"/>
      <c r="F989" s="286"/>
      <c r="G989" s="286"/>
      <c r="H989" s="286"/>
      <c r="I989" s="286"/>
      <c r="J989" s="286"/>
      <c r="K989" s="286"/>
      <c r="L989" s="286"/>
      <c r="M989" s="286"/>
      <c r="N989" s="286"/>
      <c r="O989" s="286"/>
      <c r="P989" s="286"/>
      <c r="Q989" s="286"/>
      <c r="R989" s="286"/>
      <c r="S989" s="286"/>
      <c r="T989" s="286"/>
      <c r="U989" s="286"/>
      <c r="V989" s="286"/>
      <c r="W989" s="286"/>
      <c r="X989" s="286"/>
      <c r="Y989" s="286"/>
      <c r="Z989" s="286"/>
      <c r="AA989" s="286"/>
      <c r="AB989" s="286"/>
      <c r="AC989" s="286"/>
      <c r="AD989" s="286"/>
      <c r="AE989" s="286"/>
      <c r="AF989" s="286"/>
      <c r="AG989" s="286"/>
      <c r="AH989" s="286"/>
      <c r="AI989" s="286"/>
      <c r="AJ989" s="286"/>
      <c r="AK989" s="286"/>
      <c r="AL989" s="286"/>
      <c r="AM989" s="286"/>
      <c r="AN989" s="286"/>
    </row>
    <row r="990" spans="1:40" ht="15" customHeight="1">
      <c r="A990" s="286"/>
      <c r="B990" s="286"/>
      <c r="C990" s="286"/>
      <c r="D990" s="286"/>
      <c r="E990" s="286"/>
      <c r="F990" s="286"/>
      <c r="G990" s="286"/>
      <c r="H990" s="286"/>
      <c r="I990" s="286"/>
      <c r="J990" s="286"/>
      <c r="K990" s="286"/>
      <c r="L990" s="286"/>
      <c r="M990" s="286"/>
      <c r="N990" s="286"/>
      <c r="O990" s="286"/>
      <c r="P990" s="286"/>
      <c r="Q990" s="286"/>
      <c r="R990" s="286"/>
      <c r="S990" s="286"/>
      <c r="T990" s="286"/>
      <c r="U990" s="286"/>
      <c r="V990" s="286"/>
      <c r="W990" s="286"/>
      <c r="X990" s="286"/>
      <c r="Y990" s="286"/>
      <c r="Z990" s="286"/>
      <c r="AA990" s="286"/>
      <c r="AB990" s="286"/>
      <c r="AC990" s="286"/>
      <c r="AD990" s="286"/>
      <c r="AE990" s="286"/>
      <c r="AF990" s="286"/>
      <c r="AG990" s="286"/>
      <c r="AH990" s="286"/>
      <c r="AI990" s="286"/>
      <c r="AJ990" s="286"/>
      <c r="AK990" s="286"/>
      <c r="AL990" s="286"/>
      <c r="AM990" s="286"/>
      <c r="AN990" s="286"/>
    </row>
    <row r="991" spans="1:40" ht="15" customHeight="1">
      <c r="A991" s="286"/>
      <c r="B991" s="286"/>
      <c r="C991" s="286"/>
      <c r="D991" s="286"/>
      <c r="E991" s="286"/>
      <c r="F991" s="286"/>
      <c r="G991" s="286"/>
      <c r="H991" s="286"/>
      <c r="I991" s="286"/>
      <c r="J991" s="286"/>
      <c r="K991" s="286"/>
      <c r="L991" s="286"/>
      <c r="M991" s="286"/>
      <c r="N991" s="286"/>
      <c r="O991" s="286"/>
      <c r="P991" s="286"/>
      <c r="Q991" s="286"/>
      <c r="R991" s="286"/>
      <c r="S991" s="286"/>
      <c r="T991" s="286"/>
      <c r="U991" s="286"/>
      <c r="V991" s="286"/>
      <c r="W991" s="286"/>
      <c r="X991" s="286"/>
      <c r="Y991" s="286"/>
      <c r="Z991" s="286"/>
      <c r="AA991" s="286"/>
      <c r="AB991" s="286"/>
      <c r="AC991" s="286"/>
      <c r="AD991" s="286"/>
      <c r="AE991" s="286"/>
      <c r="AF991" s="286"/>
      <c r="AG991" s="286"/>
      <c r="AH991" s="286"/>
      <c r="AI991" s="286"/>
      <c r="AJ991" s="286"/>
      <c r="AK991" s="286"/>
      <c r="AL991" s="286"/>
      <c r="AM991" s="286"/>
      <c r="AN991" s="286"/>
    </row>
    <row r="992" spans="1:40" ht="15" customHeight="1">
      <c r="A992" s="286"/>
      <c r="B992" s="286"/>
      <c r="C992" s="286"/>
      <c r="D992" s="286"/>
      <c r="E992" s="286"/>
      <c r="F992" s="286"/>
      <c r="G992" s="286"/>
      <c r="H992" s="286"/>
      <c r="I992" s="286"/>
      <c r="J992" s="286"/>
      <c r="K992" s="286"/>
      <c r="L992" s="286"/>
      <c r="M992" s="286"/>
      <c r="N992" s="286"/>
      <c r="O992" s="286"/>
      <c r="P992" s="286"/>
      <c r="Q992" s="286"/>
      <c r="R992" s="286"/>
      <c r="S992" s="286"/>
      <c r="T992" s="286"/>
      <c r="U992" s="286"/>
      <c r="V992" s="286"/>
      <c r="W992" s="286"/>
      <c r="X992" s="286"/>
      <c r="Y992" s="286"/>
      <c r="Z992" s="286"/>
      <c r="AA992" s="286"/>
      <c r="AB992" s="286"/>
      <c r="AC992" s="286"/>
      <c r="AD992" s="286"/>
      <c r="AE992" s="286"/>
      <c r="AF992" s="286"/>
      <c r="AG992" s="286"/>
      <c r="AH992" s="286"/>
      <c r="AI992" s="286"/>
      <c r="AJ992" s="286"/>
      <c r="AK992" s="286"/>
      <c r="AL992" s="286"/>
      <c r="AM992" s="286"/>
      <c r="AN992" s="286"/>
    </row>
    <row r="993" spans="1:40" ht="15" customHeight="1">
      <c r="A993" s="286"/>
      <c r="B993" s="286"/>
      <c r="C993" s="286"/>
      <c r="D993" s="286"/>
      <c r="E993" s="286"/>
      <c r="F993" s="286"/>
      <c r="G993" s="286"/>
      <c r="H993" s="286"/>
      <c r="I993" s="286"/>
      <c r="J993" s="286"/>
      <c r="K993" s="286"/>
      <c r="L993" s="286"/>
      <c r="M993" s="286"/>
      <c r="N993" s="286"/>
      <c r="O993" s="286"/>
      <c r="P993" s="286"/>
      <c r="Q993" s="286"/>
      <c r="R993" s="286"/>
      <c r="S993" s="286"/>
      <c r="T993" s="286"/>
      <c r="U993" s="286"/>
      <c r="V993" s="286"/>
      <c r="W993" s="286"/>
      <c r="X993" s="286"/>
      <c r="Y993" s="286"/>
      <c r="Z993" s="286"/>
      <c r="AA993" s="286"/>
      <c r="AB993" s="286"/>
      <c r="AC993" s="286"/>
      <c r="AD993" s="286"/>
      <c r="AE993" s="286"/>
      <c r="AF993" s="286"/>
      <c r="AG993" s="286"/>
      <c r="AH993" s="286"/>
      <c r="AI993" s="286"/>
      <c r="AJ993" s="286"/>
      <c r="AK993" s="286"/>
      <c r="AL993" s="286"/>
      <c r="AM993" s="286"/>
      <c r="AN993" s="286"/>
    </row>
    <row r="994" spans="1:40" ht="15" customHeight="1">
      <c r="A994" s="286"/>
      <c r="B994" s="286"/>
      <c r="C994" s="286"/>
      <c r="D994" s="286"/>
      <c r="E994" s="286"/>
      <c r="F994" s="286"/>
      <c r="G994" s="286"/>
      <c r="H994" s="286"/>
      <c r="I994" s="286"/>
      <c r="J994" s="286"/>
      <c r="K994" s="286"/>
      <c r="L994" s="286"/>
      <c r="M994" s="286"/>
      <c r="N994" s="286"/>
      <c r="O994" s="286"/>
      <c r="P994" s="286"/>
      <c r="Q994" s="286"/>
      <c r="R994" s="286"/>
      <c r="S994" s="286"/>
      <c r="T994" s="286"/>
      <c r="U994" s="286"/>
      <c r="V994" s="286"/>
      <c r="W994" s="286"/>
      <c r="X994" s="286"/>
      <c r="Y994" s="286"/>
      <c r="Z994" s="286"/>
      <c r="AA994" s="286"/>
      <c r="AB994" s="286"/>
      <c r="AC994" s="286"/>
      <c r="AD994" s="286"/>
      <c r="AE994" s="286"/>
      <c r="AF994" s="286"/>
      <c r="AG994" s="286"/>
      <c r="AH994" s="286"/>
      <c r="AI994" s="286"/>
      <c r="AJ994" s="286"/>
      <c r="AK994" s="286"/>
      <c r="AL994" s="286"/>
      <c r="AM994" s="286"/>
      <c r="AN994" s="286"/>
    </row>
    <row r="995" spans="1:40" ht="15" customHeight="1">
      <c r="A995" s="286"/>
      <c r="B995" s="286"/>
      <c r="C995" s="286"/>
      <c r="D995" s="286"/>
      <c r="E995" s="286"/>
      <c r="F995" s="286"/>
      <c r="G995" s="286"/>
      <c r="H995" s="286"/>
      <c r="I995" s="286"/>
      <c r="J995" s="286"/>
      <c r="K995" s="286"/>
      <c r="L995" s="286"/>
      <c r="M995" s="286"/>
      <c r="N995" s="286"/>
      <c r="O995" s="286"/>
      <c r="P995" s="286"/>
      <c r="Q995" s="286"/>
      <c r="R995" s="286"/>
      <c r="S995" s="286"/>
      <c r="T995" s="286"/>
      <c r="U995" s="286"/>
      <c r="V995" s="286"/>
      <c r="W995" s="286"/>
      <c r="X995" s="286"/>
      <c r="Y995" s="286"/>
      <c r="Z995" s="286"/>
      <c r="AA995" s="286"/>
      <c r="AB995" s="286"/>
      <c r="AC995" s="286"/>
      <c r="AD995" s="286"/>
      <c r="AE995" s="286"/>
      <c r="AF995" s="286"/>
      <c r="AG995" s="286"/>
      <c r="AH995" s="286"/>
      <c r="AI995" s="286"/>
      <c r="AJ995" s="286"/>
      <c r="AK995" s="286"/>
      <c r="AL995" s="286"/>
      <c r="AM995" s="286"/>
      <c r="AN995" s="286"/>
    </row>
    <row r="996" spans="1:40" ht="15" customHeight="1">
      <c r="A996" s="286"/>
      <c r="B996" s="286"/>
      <c r="C996" s="286"/>
      <c r="D996" s="286"/>
      <c r="E996" s="286"/>
      <c r="F996" s="286"/>
      <c r="G996" s="286"/>
      <c r="H996" s="286"/>
      <c r="I996" s="286"/>
      <c r="J996" s="286"/>
      <c r="K996" s="286"/>
      <c r="L996" s="286"/>
      <c r="M996" s="286"/>
      <c r="N996" s="286"/>
      <c r="O996" s="286"/>
      <c r="P996" s="286"/>
      <c r="Q996" s="286"/>
      <c r="R996" s="286"/>
      <c r="S996" s="286"/>
      <c r="T996" s="286"/>
      <c r="U996" s="286"/>
      <c r="V996" s="286"/>
      <c r="W996" s="286"/>
      <c r="X996" s="286"/>
      <c r="Y996" s="286"/>
      <c r="Z996" s="286"/>
      <c r="AA996" s="286"/>
      <c r="AB996" s="286"/>
      <c r="AC996" s="286"/>
      <c r="AD996" s="286"/>
      <c r="AE996" s="286"/>
      <c r="AF996" s="286"/>
      <c r="AG996" s="286"/>
      <c r="AH996" s="286"/>
      <c r="AI996" s="286"/>
      <c r="AJ996" s="286"/>
      <c r="AK996" s="286"/>
      <c r="AL996" s="286"/>
      <c r="AM996" s="286"/>
      <c r="AN996" s="286"/>
    </row>
    <row r="997" spans="1:40" ht="15" customHeight="1">
      <c r="A997" s="286"/>
      <c r="B997" s="286"/>
      <c r="C997" s="286"/>
      <c r="D997" s="286"/>
      <c r="E997" s="286"/>
      <c r="F997" s="286"/>
      <c r="G997" s="286"/>
      <c r="H997" s="286"/>
      <c r="I997" s="286"/>
      <c r="J997" s="286"/>
      <c r="K997" s="286"/>
      <c r="L997" s="286"/>
      <c r="M997" s="286"/>
      <c r="N997" s="286"/>
      <c r="O997" s="286"/>
      <c r="P997" s="286"/>
      <c r="Q997" s="286"/>
      <c r="R997" s="286"/>
      <c r="S997" s="286"/>
      <c r="T997" s="286"/>
      <c r="U997" s="286"/>
      <c r="V997" s="286"/>
      <c r="W997" s="286"/>
      <c r="X997" s="286"/>
      <c r="Y997" s="286"/>
      <c r="Z997" s="286"/>
      <c r="AA997" s="286"/>
      <c r="AB997" s="286"/>
      <c r="AC997" s="286"/>
      <c r="AD997" s="286"/>
      <c r="AE997" s="286"/>
      <c r="AF997" s="286"/>
      <c r="AG997" s="286"/>
      <c r="AH997" s="286"/>
      <c r="AI997" s="286"/>
      <c r="AJ997" s="286"/>
      <c r="AK997" s="286"/>
      <c r="AL997" s="286"/>
      <c r="AM997" s="286"/>
      <c r="AN997" s="286"/>
    </row>
    <row r="998" spans="1:40" ht="15" customHeight="1">
      <c r="A998" s="286"/>
      <c r="B998" s="286"/>
      <c r="C998" s="286"/>
      <c r="D998" s="286"/>
      <c r="E998" s="286"/>
      <c r="F998" s="286"/>
      <c r="G998" s="286"/>
      <c r="H998" s="286"/>
      <c r="I998" s="286"/>
      <c r="J998" s="286"/>
      <c r="K998" s="286"/>
      <c r="L998" s="286"/>
      <c r="M998" s="286"/>
      <c r="N998" s="286"/>
      <c r="O998" s="286"/>
      <c r="P998" s="286"/>
      <c r="Q998" s="286"/>
      <c r="R998" s="286"/>
      <c r="S998" s="286"/>
      <c r="T998" s="286"/>
      <c r="U998" s="286"/>
      <c r="V998" s="286"/>
      <c r="W998" s="286"/>
      <c r="X998" s="286"/>
      <c r="Y998" s="286"/>
      <c r="Z998" s="286"/>
      <c r="AA998" s="286"/>
      <c r="AB998" s="286"/>
      <c r="AC998" s="286"/>
      <c r="AD998" s="286"/>
      <c r="AE998" s="286"/>
      <c r="AF998" s="286"/>
      <c r="AG998" s="286"/>
      <c r="AH998" s="286"/>
      <c r="AI998" s="286"/>
      <c r="AJ998" s="286"/>
      <c r="AK998" s="286"/>
      <c r="AL998" s="286"/>
      <c r="AM998" s="286"/>
      <c r="AN998" s="286"/>
    </row>
    <row r="999" spans="1:40" ht="15" customHeight="1">
      <c r="A999" s="286"/>
      <c r="B999" s="286"/>
      <c r="C999" s="286"/>
      <c r="D999" s="286"/>
      <c r="E999" s="286"/>
      <c r="F999" s="286"/>
      <c r="G999" s="286"/>
      <c r="H999" s="286"/>
      <c r="I999" s="286"/>
      <c r="J999" s="286"/>
      <c r="K999" s="286"/>
      <c r="L999" s="286"/>
      <c r="M999" s="286"/>
      <c r="N999" s="286"/>
      <c r="O999" s="286"/>
      <c r="P999" s="286"/>
      <c r="Q999" s="286"/>
      <c r="R999" s="286"/>
      <c r="S999" s="286"/>
      <c r="T999" s="286"/>
      <c r="U999" s="286"/>
      <c r="V999" s="286"/>
      <c r="W999" s="286"/>
      <c r="X999" s="286"/>
      <c r="Y999" s="286"/>
      <c r="Z999" s="286"/>
      <c r="AA999" s="286"/>
      <c r="AB999" s="286"/>
      <c r="AC999" s="286"/>
      <c r="AD999" s="286"/>
      <c r="AE999" s="286"/>
      <c r="AF999" s="286"/>
      <c r="AG999" s="286"/>
      <c r="AH999" s="286"/>
      <c r="AI999" s="286"/>
      <c r="AJ999" s="286"/>
      <c r="AK999" s="286"/>
      <c r="AL999" s="286"/>
      <c r="AM999" s="286"/>
      <c r="AN999" s="286"/>
    </row>
    <row r="1000" spans="1:40" ht="15" customHeight="1">
      <c r="A1000" s="286"/>
      <c r="B1000" s="286"/>
      <c r="C1000" s="286"/>
      <c r="D1000" s="286"/>
      <c r="E1000" s="286"/>
      <c r="F1000" s="286"/>
      <c r="G1000" s="286"/>
      <c r="H1000" s="286"/>
      <c r="I1000" s="286"/>
      <c r="J1000" s="286"/>
      <c r="K1000" s="286"/>
      <c r="L1000" s="286"/>
      <c r="M1000" s="286"/>
      <c r="N1000" s="286"/>
      <c r="O1000" s="286"/>
      <c r="P1000" s="286"/>
      <c r="Q1000" s="286"/>
      <c r="R1000" s="286"/>
      <c r="S1000" s="286"/>
      <c r="T1000" s="286"/>
      <c r="U1000" s="286"/>
      <c r="V1000" s="286"/>
      <c r="W1000" s="286"/>
      <c r="X1000" s="286"/>
      <c r="Y1000" s="286"/>
      <c r="Z1000" s="286"/>
      <c r="AA1000" s="286"/>
      <c r="AB1000" s="286"/>
      <c r="AC1000" s="286"/>
      <c r="AD1000" s="286"/>
      <c r="AE1000" s="286"/>
      <c r="AF1000" s="286"/>
      <c r="AG1000" s="286"/>
      <c r="AH1000" s="286"/>
      <c r="AI1000" s="286"/>
      <c r="AJ1000" s="286"/>
      <c r="AK1000" s="286"/>
      <c r="AL1000" s="286"/>
      <c r="AM1000" s="286"/>
      <c r="AN1000" s="286"/>
    </row>
  </sheetData>
  <sheetProtection algorithmName="SHA-512" hashValue="f6z60b8gN/DEz0RCG2oYSPIkJUPEAvX7+mgiiekaz6Sv1/mCCyQ9qp5e3QDefpxI+ViyH2gP2EunPqR9eC3h0Q==" saltValue="dMqkCE7AZqcJ0t0q/39llA==" spinCount="100000" sheet="1" objects="1" scenarios="1"/>
  <mergeCells count="89">
    <mergeCell ref="B36:E36"/>
    <mergeCell ref="F36:H36"/>
    <mergeCell ref="I36:N36"/>
    <mergeCell ref="F31:H31"/>
    <mergeCell ref="I31:N31"/>
    <mergeCell ref="B35:E35"/>
    <mergeCell ref="I32:N32"/>
    <mergeCell ref="B29:E29"/>
    <mergeCell ref="F29:H29"/>
    <mergeCell ref="I29:N29"/>
    <mergeCell ref="B30:E30"/>
    <mergeCell ref="F30:H30"/>
    <mergeCell ref="I30:N30"/>
    <mergeCell ref="B27:E27"/>
    <mergeCell ref="F27:H27"/>
    <mergeCell ref="I27:N27"/>
    <mergeCell ref="F28:H28"/>
    <mergeCell ref="I28:N28"/>
    <mergeCell ref="F24:H24"/>
    <mergeCell ref="I24:N24"/>
    <mergeCell ref="B26:E26"/>
    <mergeCell ref="F26:H26"/>
    <mergeCell ref="I26:N26"/>
    <mergeCell ref="I25:N25"/>
    <mergeCell ref="B22:E22"/>
    <mergeCell ref="F22:H22"/>
    <mergeCell ref="I22:N22"/>
    <mergeCell ref="B23:E23"/>
    <mergeCell ref="F23:H23"/>
    <mergeCell ref="I23:N23"/>
    <mergeCell ref="R15:S15"/>
    <mergeCell ref="F17:H17"/>
    <mergeCell ref="I17:N17"/>
    <mergeCell ref="I20:N20"/>
    <mergeCell ref="B20:E20"/>
    <mergeCell ref="A13:Q16"/>
    <mergeCell ref="F19:H19"/>
    <mergeCell ref="W9:X9"/>
    <mergeCell ref="Y9:Z9"/>
    <mergeCell ref="W10:X10"/>
    <mergeCell ref="Y10:Z10"/>
    <mergeCell ref="E8:F8"/>
    <mergeCell ref="F46:K46"/>
    <mergeCell ref="F35:H35"/>
    <mergeCell ref="F34:H34"/>
    <mergeCell ref="I38:N38"/>
    <mergeCell ref="I39:N39"/>
    <mergeCell ref="I37:N37"/>
    <mergeCell ref="F38:H38"/>
    <mergeCell ref="I35:N35"/>
    <mergeCell ref="I34:N34"/>
    <mergeCell ref="B44:Z44"/>
    <mergeCell ref="B38:E38"/>
    <mergeCell ref="B39:E39"/>
    <mergeCell ref="F39:H39"/>
    <mergeCell ref="F37:H37"/>
    <mergeCell ref="B37:E37"/>
    <mergeCell ref="B34:E34"/>
    <mergeCell ref="A1:AA1"/>
    <mergeCell ref="W7:X7"/>
    <mergeCell ref="W8:X8"/>
    <mergeCell ref="Y7:Z7"/>
    <mergeCell ref="Y8:Z8"/>
    <mergeCell ref="E6:H6"/>
    <mergeCell ref="L7:O7"/>
    <mergeCell ref="L8:M8"/>
    <mergeCell ref="O8:P8"/>
    <mergeCell ref="A2:AA2"/>
    <mergeCell ref="L6:P6"/>
    <mergeCell ref="I3:T3"/>
    <mergeCell ref="W4:Z4"/>
    <mergeCell ref="Y6:Z6"/>
    <mergeCell ref="W6:X6"/>
    <mergeCell ref="Y16:Z16"/>
    <mergeCell ref="F33:H33"/>
    <mergeCell ref="I33:N33"/>
    <mergeCell ref="R16:S16"/>
    <mergeCell ref="B33:E33"/>
    <mergeCell ref="W15:X16"/>
    <mergeCell ref="F32:H32"/>
    <mergeCell ref="F25:H25"/>
    <mergeCell ref="F20:H20"/>
    <mergeCell ref="B17:E17"/>
    <mergeCell ref="B25:E25"/>
    <mergeCell ref="B32:E32"/>
    <mergeCell ref="I19:N19"/>
    <mergeCell ref="B21:E21"/>
    <mergeCell ref="F21:H21"/>
    <mergeCell ref="I21:N21"/>
  </mergeCells>
  <conditionalFormatting sqref="I20:N20">
    <cfRule type="duplicateValues" dxfId="32" priority="50"/>
  </conditionalFormatting>
  <conditionalFormatting sqref="I25:N25">
    <cfRule type="duplicateValues" dxfId="31" priority="48"/>
  </conditionalFormatting>
  <conditionalFormatting sqref="I21:N21">
    <cfRule type="duplicateValues" dxfId="30" priority="37"/>
  </conditionalFormatting>
  <conditionalFormatting sqref="I21:N21">
    <cfRule type="duplicateValues" dxfId="29" priority="36"/>
  </conditionalFormatting>
  <conditionalFormatting sqref="F21:H21">
    <cfRule type="duplicateValues" dxfId="28" priority="35"/>
  </conditionalFormatting>
  <conditionalFormatting sqref="I22:N22">
    <cfRule type="duplicateValues" dxfId="27" priority="33"/>
  </conditionalFormatting>
  <conditionalFormatting sqref="I22:N22">
    <cfRule type="duplicateValues" dxfId="26" priority="32"/>
  </conditionalFormatting>
  <conditionalFormatting sqref="F22:H22">
    <cfRule type="duplicateValues" dxfId="25" priority="31"/>
  </conditionalFormatting>
  <conditionalFormatting sqref="I23:N23">
    <cfRule type="duplicateValues" dxfId="24" priority="27"/>
  </conditionalFormatting>
  <conditionalFormatting sqref="I23:N23">
    <cfRule type="duplicateValues" dxfId="23" priority="26"/>
  </conditionalFormatting>
  <conditionalFormatting sqref="F23:H23">
    <cfRule type="duplicateValues" dxfId="22" priority="25"/>
  </conditionalFormatting>
  <conditionalFormatting sqref="I26:N26">
    <cfRule type="duplicateValues" dxfId="21" priority="23"/>
  </conditionalFormatting>
  <conditionalFormatting sqref="I26:N26">
    <cfRule type="duplicateValues" dxfId="20" priority="22"/>
  </conditionalFormatting>
  <conditionalFormatting sqref="F26:H26">
    <cfRule type="duplicateValues" dxfId="19" priority="21"/>
  </conditionalFormatting>
  <conditionalFormatting sqref="I27:N27">
    <cfRule type="duplicateValues" dxfId="18" priority="19"/>
  </conditionalFormatting>
  <conditionalFormatting sqref="I27:N27">
    <cfRule type="duplicateValues" dxfId="17" priority="18"/>
  </conditionalFormatting>
  <conditionalFormatting sqref="F27:H27">
    <cfRule type="duplicateValues" dxfId="16" priority="17"/>
  </conditionalFormatting>
  <conditionalFormatting sqref="I29:N29">
    <cfRule type="duplicateValues" dxfId="15" priority="15"/>
  </conditionalFormatting>
  <conditionalFormatting sqref="I29:N29">
    <cfRule type="duplicateValues" dxfId="14" priority="14"/>
  </conditionalFormatting>
  <conditionalFormatting sqref="F29:H29">
    <cfRule type="duplicateValues" dxfId="13" priority="13"/>
  </conditionalFormatting>
  <conditionalFormatting sqref="I30:N30">
    <cfRule type="duplicateValues" dxfId="12" priority="11"/>
  </conditionalFormatting>
  <conditionalFormatting sqref="I30:N30">
    <cfRule type="duplicateValues" dxfId="11" priority="10"/>
  </conditionalFormatting>
  <conditionalFormatting sqref="F30:H30">
    <cfRule type="duplicateValues" dxfId="10" priority="9"/>
  </conditionalFormatting>
  <conditionalFormatting sqref="I32:N33">
    <cfRule type="duplicateValues" dxfId="9" priority="51"/>
  </conditionalFormatting>
  <conditionalFormatting sqref="I20:N20 I25:N25 I32:N33">
    <cfRule type="duplicateValues" dxfId="8" priority="53"/>
  </conditionalFormatting>
  <conditionalFormatting sqref="I36:N36">
    <cfRule type="duplicateValues" dxfId="7" priority="5"/>
  </conditionalFormatting>
  <conditionalFormatting sqref="F36:H36">
    <cfRule type="duplicateValues" dxfId="6" priority="7"/>
  </conditionalFormatting>
  <conditionalFormatting sqref="I34:N35 I37:N39">
    <cfRule type="duplicateValues" dxfId="5" priority="86"/>
  </conditionalFormatting>
  <conditionalFormatting sqref="F20:H20 F25:H25 F32:H35 F37:H39">
    <cfRule type="duplicateValues" dxfId="4" priority="90"/>
  </conditionalFormatting>
  <conditionalFormatting sqref="R20:S23">
    <cfRule type="duplicateValues" dxfId="3" priority="4"/>
  </conditionalFormatting>
  <conditionalFormatting sqref="R25:S27">
    <cfRule type="uniqueValues" dxfId="2" priority="3"/>
  </conditionalFormatting>
  <conditionalFormatting sqref="R29:S30">
    <cfRule type="uniqueValues" dxfId="1" priority="2"/>
  </conditionalFormatting>
  <conditionalFormatting sqref="R32:S39">
    <cfRule type="duplicateValues" dxfId="0" priority="1"/>
  </conditionalFormatting>
  <dataValidations xWindow="1437" yWindow="766" count="5">
    <dataValidation type="decimal" operator="greaterThan" allowBlank="1" showInputMessage="1" showErrorMessage="1" prompt=" - " sqref="Z20:AA23 Z25:AA27 Z29:AA30 Z32:AA39" xr:uid="{00000000-0002-0000-0100-000000000000}">
      <formula1>0</formula1>
    </dataValidation>
    <dataValidation type="list" allowBlank="1" showInputMessage="1" showErrorMessage="1" sqref="E7 Q20:Q23 U20:V23 U25:V27 Q25:Q27 U29:V30 Q29:Q30 Q32:Q39 U32:V39" xr:uid="{00000000-0002-0000-0100-000001000000}">
      <formula1>YesNo</formula1>
    </dataValidation>
    <dataValidation type="list" allowBlank="1" showInputMessage="1" showErrorMessage="1" sqref="P20:P23 P25:P27 P29:P30 P32:P39" xr:uid="{00000000-0002-0000-0100-000002000000}">
      <formula1>ConstrProg</formula1>
    </dataValidation>
    <dataValidation type="list" allowBlank="1" showInputMessage="1" showErrorMessage="1" sqref="O20:O23 O25:O27 O29:O30 O32:O39" xr:uid="{00000000-0002-0000-0100-000003000000}">
      <formula1>RouteType</formula1>
    </dataValidation>
    <dataValidation type="list" allowBlank="1" showInputMessage="1" showErrorMessage="1" sqref="E8:F8" xr:uid="{00000000-0002-0000-0100-000004000000}">
      <formula1>"&lt;&lt; Select &gt;&gt;, Flexible, Rural"</formula1>
    </dataValidation>
  </dataValidations>
  <hyperlinks>
    <hyperlink ref="N12" r:id="rId1" xr:uid="{00000000-0004-0000-0100-000000000000}"/>
  </hyperlinks>
  <printOptions horizontalCentered="1"/>
  <pageMargins left="0.25" right="0.25" top="0.25" bottom="0.5" header="0" footer="0.25"/>
  <pageSetup paperSize="3" scale="87" fitToHeight="0" orientation="landscape" r:id="rId2"/>
  <headerFooter>
    <oddFooter>&amp;LGeorgia Department of Community Affairs&amp;CHousing Finance and Development Division&amp;R&amp;P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002"/>
  <sheetViews>
    <sheetView showGridLines="0" zoomScaleNormal="100" zoomScaleSheetLayoutView="95" workbookViewId="0" xr3:uid="{842E5F09-E766-5B8D-85AF-A39847EA96FD}">
      <selection activeCell="A8" sqref="A8"/>
    </sheetView>
  </sheetViews>
  <sheetFormatPr defaultColWidth="17.28515625" defaultRowHeight="15" customHeight="1"/>
  <cols>
    <col min="1" max="1" width="3" style="58" customWidth="1"/>
    <col min="2" max="2" width="14.85546875" style="58" customWidth="1"/>
    <col min="3" max="3" width="10.85546875" style="58" customWidth="1"/>
    <col min="4" max="4" width="12.42578125" style="58" customWidth="1"/>
    <col min="5" max="6" width="7.7109375" style="58" customWidth="1"/>
    <col min="7" max="7" width="14.7109375" style="58" customWidth="1"/>
    <col min="8" max="12" width="7.140625" style="58" customWidth="1"/>
    <col min="13" max="13" width="12.5703125" style="58" customWidth="1"/>
    <col min="14" max="14" width="8.28515625" style="58" customWidth="1"/>
    <col min="15" max="15" width="9" style="58" customWidth="1"/>
    <col min="16" max="16" width="9.85546875" style="81" customWidth="1"/>
    <col min="17" max="17" width="16" style="58" customWidth="1"/>
    <col min="18" max="18" width="12.5703125" style="58" customWidth="1"/>
    <col min="19" max="20" width="9.85546875" style="58" customWidth="1"/>
    <col min="21" max="21" width="8.42578125" style="58" customWidth="1"/>
    <col min="22" max="22" width="8.7109375" style="58" customWidth="1"/>
    <col min="23" max="23" width="8.5703125" style="58" customWidth="1"/>
    <col min="24" max="24" width="6.7109375" style="58" customWidth="1"/>
    <col min="25" max="25" width="6" style="58" customWidth="1"/>
    <col min="26" max="27" width="3.7109375" style="58" customWidth="1"/>
    <col min="28" max="34" width="4.7109375" style="58" customWidth="1"/>
    <col min="35" max="37" width="9.140625" style="58" customWidth="1"/>
    <col min="38" max="16384" width="17.28515625" style="58"/>
  </cols>
  <sheetData>
    <row r="1" spans="1:46" ht="21" customHeight="1">
      <c r="A1" s="337" t="s">
        <v>0</v>
      </c>
      <c r="B1" s="337"/>
      <c r="C1" s="337"/>
      <c r="D1" s="337"/>
      <c r="E1" s="337"/>
      <c r="F1" s="337"/>
      <c r="G1" s="337"/>
      <c r="H1" s="337"/>
      <c r="I1" s="337"/>
      <c r="J1" s="337"/>
      <c r="K1" s="337"/>
      <c r="L1" s="337"/>
      <c r="M1" s="337"/>
      <c r="N1" s="337"/>
      <c r="O1" s="337"/>
      <c r="P1" s="337"/>
      <c r="Q1" s="337"/>
      <c r="R1" s="337"/>
      <c r="S1" s="337"/>
      <c r="T1" s="337"/>
      <c r="U1" s="337"/>
      <c r="V1" s="337"/>
      <c r="W1" s="337"/>
      <c r="X1" s="337"/>
      <c r="Y1" s="113"/>
      <c r="Z1" s="5"/>
      <c r="AA1" s="5"/>
      <c r="AB1" s="5"/>
      <c r="AC1" s="5"/>
      <c r="AD1" s="5"/>
      <c r="AE1" s="5"/>
      <c r="AF1" s="5"/>
      <c r="AG1" s="5"/>
      <c r="AH1" s="5"/>
      <c r="AI1" s="29"/>
      <c r="AJ1" s="29"/>
      <c r="AK1" s="29"/>
      <c r="AL1" s="59"/>
      <c r="AM1" s="286"/>
      <c r="AN1" s="286"/>
      <c r="AO1" s="286"/>
      <c r="AP1" s="286"/>
      <c r="AQ1" s="286"/>
      <c r="AR1" s="286"/>
      <c r="AS1" s="286"/>
      <c r="AT1" s="286"/>
    </row>
    <row r="2" spans="1:46" s="81" customFormat="1" ht="21" customHeight="1">
      <c r="A2" s="349" t="s">
        <v>188</v>
      </c>
      <c r="B2" s="349"/>
      <c r="C2" s="349"/>
      <c r="D2" s="349"/>
      <c r="E2" s="349"/>
      <c r="F2" s="349"/>
      <c r="G2" s="349"/>
      <c r="H2" s="349"/>
      <c r="I2" s="349"/>
      <c r="J2" s="349"/>
      <c r="K2" s="349"/>
      <c r="L2" s="349"/>
      <c r="M2" s="349"/>
      <c r="N2" s="349"/>
      <c r="O2" s="349"/>
      <c r="P2" s="349"/>
      <c r="Q2" s="349"/>
      <c r="R2" s="349"/>
      <c r="S2" s="349"/>
      <c r="T2" s="349"/>
      <c r="U2" s="349"/>
      <c r="V2" s="349"/>
      <c r="W2" s="349"/>
      <c r="X2" s="349"/>
      <c r="Y2" s="285"/>
      <c r="Z2" s="285"/>
      <c r="AA2" s="5"/>
      <c r="AB2" s="5"/>
      <c r="AC2" s="5"/>
      <c r="AD2" s="5"/>
      <c r="AE2" s="5"/>
      <c r="AF2" s="5"/>
      <c r="AG2" s="5"/>
      <c r="AH2" s="5"/>
      <c r="AI2" s="5"/>
      <c r="AJ2" s="29"/>
      <c r="AK2" s="29"/>
      <c r="AL2" s="29"/>
      <c r="AM2" s="59"/>
      <c r="AN2" s="286"/>
      <c r="AO2" s="286"/>
      <c r="AP2" s="286"/>
      <c r="AQ2" s="286"/>
      <c r="AR2" s="286"/>
      <c r="AS2" s="286"/>
      <c r="AT2" s="286"/>
    </row>
    <row r="3" spans="1:46" ht="24" customHeight="1">
      <c r="A3" s="9"/>
      <c r="B3" s="5"/>
      <c r="C3" s="5"/>
      <c r="D3" s="20"/>
      <c r="E3" s="5"/>
      <c r="F3" s="5"/>
      <c r="G3" s="5"/>
      <c r="H3" s="442" t="s">
        <v>104</v>
      </c>
      <c r="I3" s="442"/>
      <c r="J3" s="442"/>
      <c r="K3" s="442"/>
      <c r="L3" s="442"/>
      <c r="M3" s="442"/>
      <c r="N3" s="442"/>
      <c r="O3" s="442"/>
      <c r="P3" s="442"/>
      <c r="Q3" s="5"/>
      <c r="R3" s="20"/>
      <c r="S3" s="5"/>
      <c r="T3" s="5"/>
      <c r="U3" s="210"/>
      <c r="V3" s="288"/>
      <c r="W3" s="210"/>
      <c r="X3" s="288"/>
      <c r="Y3" s="5"/>
      <c r="Z3" s="5"/>
      <c r="AA3" s="20"/>
      <c r="AB3" s="5"/>
      <c r="AC3" s="5"/>
      <c r="AD3" s="5"/>
      <c r="AE3" s="5"/>
      <c r="AF3" s="5"/>
      <c r="AG3" s="5"/>
      <c r="AH3" s="5"/>
      <c r="AI3" s="29"/>
      <c r="AJ3" s="189"/>
      <c r="AK3" s="189"/>
      <c r="AL3" s="59"/>
      <c r="AM3" s="286"/>
      <c r="AN3" s="286"/>
      <c r="AO3" s="286"/>
      <c r="AP3" s="286"/>
      <c r="AQ3" s="286"/>
      <c r="AR3" s="286"/>
      <c r="AS3" s="286"/>
      <c r="AT3" s="286"/>
    </row>
    <row r="4" spans="1:46" ht="13.5" customHeight="1">
      <c r="A4" s="2"/>
      <c r="B4" s="282" t="s">
        <v>13</v>
      </c>
      <c r="C4" s="286"/>
      <c r="D4" s="7"/>
      <c r="E4" s="1"/>
      <c r="F4" s="1"/>
      <c r="G4" s="1"/>
      <c r="H4" s="1"/>
      <c r="I4" s="41" t="s">
        <v>21</v>
      </c>
      <c r="J4" s="1"/>
      <c r="K4" s="40"/>
      <c r="L4" s="1"/>
      <c r="M4" s="1"/>
      <c r="N4" s="1"/>
      <c r="O4" s="1"/>
      <c r="P4" s="1"/>
      <c r="Q4" s="150" t="s">
        <v>27</v>
      </c>
      <c r="R4" s="1"/>
      <c r="S4" s="42"/>
      <c r="T4" s="286"/>
      <c r="U4" s="356" t="s">
        <v>189</v>
      </c>
      <c r="V4" s="461"/>
      <c r="W4" s="461"/>
      <c r="X4" s="461"/>
      <c r="Y4" s="1"/>
      <c r="Z4" s="5"/>
      <c r="AA4" s="5"/>
      <c r="AB4" s="5"/>
      <c r="AC4" s="5"/>
      <c r="AD4" s="5"/>
      <c r="AE4" s="5"/>
      <c r="AF4" s="5"/>
      <c r="AG4" s="5"/>
      <c r="AH4" s="5"/>
      <c r="AI4" s="29"/>
      <c r="AJ4" s="29"/>
      <c r="AK4" s="29"/>
      <c r="AL4" s="59"/>
      <c r="AM4" s="286"/>
      <c r="AN4" s="286"/>
      <c r="AO4" s="286"/>
      <c r="AP4" s="286"/>
      <c r="AQ4" s="286"/>
      <c r="AR4" s="286"/>
      <c r="AS4" s="286"/>
      <c r="AT4" s="286"/>
    </row>
    <row r="5" spans="1:46" ht="2.25" customHeight="1">
      <c r="A5" s="2"/>
      <c r="B5" s="282"/>
      <c r="C5" s="286"/>
      <c r="D5" s="7"/>
      <c r="E5" s="1"/>
      <c r="F5" s="1"/>
      <c r="G5" s="1"/>
      <c r="H5" s="1"/>
      <c r="I5" s="41"/>
      <c r="J5" s="1"/>
      <c r="K5" s="40"/>
      <c r="L5" s="1"/>
      <c r="M5" s="1"/>
      <c r="N5" s="1"/>
      <c r="O5" s="1"/>
      <c r="P5" s="1"/>
      <c r="Q5" s="150"/>
      <c r="R5" s="1"/>
      <c r="S5" s="42"/>
      <c r="T5" s="286"/>
      <c r="U5" s="288"/>
      <c r="V5" s="288"/>
      <c r="W5" s="288"/>
      <c r="X5" s="288"/>
      <c r="Y5" s="1"/>
      <c r="Z5" s="5"/>
      <c r="AA5" s="5"/>
      <c r="AB5" s="5"/>
      <c r="AC5" s="5"/>
      <c r="AD5" s="5"/>
      <c r="AE5" s="5"/>
      <c r="AF5" s="5"/>
      <c r="AG5" s="5"/>
      <c r="AH5" s="5"/>
      <c r="AI5" s="29"/>
      <c r="AJ5" s="29"/>
      <c r="AK5" s="29"/>
      <c r="AL5" s="59"/>
      <c r="AM5" s="286"/>
      <c r="AN5" s="286"/>
      <c r="AO5" s="286"/>
      <c r="AP5" s="286"/>
      <c r="AQ5" s="286"/>
      <c r="AR5" s="286"/>
      <c r="AS5" s="286"/>
      <c r="AT5" s="286"/>
    </row>
    <row r="6" spans="1:46" ht="15.75" customHeight="1">
      <c r="A6" s="33"/>
      <c r="B6" s="33" t="s">
        <v>15</v>
      </c>
      <c r="C6" s="286"/>
      <c r="D6" s="451">
        <f>'DESIRABLES CERT'!$E$6</f>
        <v>0</v>
      </c>
      <c r="E6" s="452"/>
      <c r="F6" s="452"/>
      <c r="G6" s="453"/>
      <c r="H6" s="36"/>
      <c r="I6" s="33" t="s">
        <v>106</v>
      </c>
      <c r="J6" s="286"/>
      <c r="K6" s="458">
        <f>'DESIRABLES CERT'!$L$6</f>
        <v>0</v>
      </c>
      <c r="L6" s="459"/>
      <c r="M6" s="459"/>
      <c r="N6" s="459"/>
      <c r="O6" s="460"/>
      <c r="P6" s="36"/>
      <c r="Q6" s="83" t="s">
        <v>107</v>
      </c>
      <c r="R6" s="36"/>
      <c r="S6" s="36"/>
      <c r="T6" s="286"/>
      <c r="U6" s="358" t="s">
        <v>108</v>
      </c>
      <c r="V6" s="358"/>
      <c r="W6" s="358" t="s">
        <v>109</v>
      </c>
      <c r="X6" s="358"/>
      <c r="Y6" s="36"/>
      <c r="Z6" s="5"/>
      <c r="AA6" s="5"/>
      <c r="AB6" s="20"/>
      <c r="AC6" s="20"/>
      <c r="AD6" s="20"/>
      <c r="AE6" s="20"/>
      <c r="AF6" s="20"/>
      <c r="AG6" s="20"/>
      <c r="AH6" s="20"/>
      <c r="AI6" s="239"/>
      <c r="AJ6" s="239"/>
      <c r="AK6" s="239"/>
      <c r="AL6" s="39"/>
      <c r="AM6" s="41"/>
      <c r="AN6" s="41"/>
      <c r="AO6" s="41"/>
      <c r="AP6" s="41"/>
      <c r="AQ6" s="41"/>
      <c r="AR6" s="41"/>
      <c r="AS6" s="41"/>
      <c r="AT6" s="41"/>
    </row>
    <row r="7" spans="1:46" ht="13.5" customHeight="1">
      <c r="A7" s="34"/>
      <c r="B7" s="33" t="s">
        <v>17</v>
      </c>
      <c r="C7" s="286"/>
      <c r="D7" s="121">
        <f>'DESIRABLES CERT'!$E$7</f>
        <v>0</v>
      </c>
      <c r="E7" s="36"/>
      <c r="F7" s="36"/>
      <c r="G7" s="36"/>
      <c r="H7" s="36"/>
      <c r="I7" s="33" t="s">
        <v>24</v>
      </c>
      <c r="J7" s="286"/>
      <c r="K7" s="455">
        <f>'DESIRABLES CERT'!$L$7</f>
        <v>0</v>
      </c>
      <c r="L7" s="456"/>
      <c r="M7" s="456"/>
      <c r="N7" s="457"/>
      <c r="O7" s="36"/>
      <c r="P7" s="36"/>
      <c r="Q7" s="76"/>
      <c r="R7" s="212" t="s">
        <v>110</v>
      </c>
      <c r="S7" s="286"/>
      <c r="T7" s="151" t="s">
        <v>111</v>
      </c>
      <c r="U7" s="464">
        <f>'DESIRABLES CERT'!$W$7</f>
        <v>0</v>
      </c>
      <c r="V7" s="465"/>
      <c r="W7" s="464">
        <f>'DESIRABLES CERT'!$Y$7</f>
        <v>0</v>
      </c>
      <c r="X7" s="465"/>
      <c r="Y7" s="36"/>
      <c r="Z7" s="5"/>
      <c r="AA7" s="5"/>
      <c r="AB7" s="20"/>
      <c r="AC7" s="20"/>
      <c r="AD7" s="20"/>
      <c r="AE7" s="20"/>
      <c r="AF7" s="20"/>
      <c r="AG7" s="20"/>
      <c r="AH7" s="20"/>
      <c r="AI7" s="20"/>
      <c r="AJ7" s="20"/>
      <c r="AK7" s="20"/>
      <c r="AL7" s="41"/>
      <c r="AM7" s="41"/>
      <c r="AN7" s="41"/>
      <c r="AO7" s="41"/>
      <c r="AP7" s="41"/>
      <c r="AQ7" s="41"/>
      <c r="AR7" s="41"/>
      <c r="AS7" s="41"/>
      <c r="AT7" s="41"/>
    </row>
    <row r="8" spans="1:46" ht="13.5" customHeight="1">
      <c r="A8" s="33"/>
      <c r="B8" s="33" t="s">
        <v>19</v>
      </c>
      <c r="C8" s="286"/>
      <c r="D8" s="197" t="s">
        <v>112</v>
      </c>
      <c r="E8" s="38"/>
      <c r="F8" s="39"/>
      <c r="G8" s="91"/>
      <c r="H8" s="37"/>
      <c r="I8" s="151" t="s">
        <v>25</v>
      </c>
      <c r="J8" s="286"/>
      <c r="K8" s="445">
        <f>'DESIRABLES CERT'!$L$8</f>
        <v>0</v>
      </c>
      <c r="L8" s="446"/>
      <c r="M8" s="38" t="s">
        <v>26</v>
      </c>
      <c r="N8" s="447">
        <f>'DESIRABLES CERT'!$O$8</f>
        <v>0</v>
      </c>
      <c r="O8" s="448"/>
      <c r="P8" s="83"/>
      <c r="Q8" s="83"/>
      <c r="R8" s="211"/>
      <c r="S8" s="286"/>
      <c r="T8" s="85" t="s">
        <v>113</v>
      </c>
      <c r="U8" s="464">
        <f>'DESIRABLES CERT'!$W$8</f>
        <v>0</v>
      </c>
      <c r="V8" s="465"/>
      <c r="W8" s="464">
        <f>'DESIRABLES CERT'!$Y$8</f>
        <v>0</v>
      </c>
      <c r="X8" s="465"/>
      <c r="Y8" s="91"/>
      <c r="Z8" s="5"/>
      <c r="AA8" s="5"/>
      <c r="AB8" s="20"/>
      <c r="AC8" s="20"/>
      <c r="AD8" s="20"/>
      <c r="AE8" s="20"/>
      <c r="AF8" s="20"/>
      <c r="AG8" s="20"/>
      <c r="AH8" s="20"/>
      <c r="AI8" s="20"/>
      <c r="AJ8" s="20"/>
      <c r="AK8" s="20"/>
      <c r="AL8" s="41"/>
      <c r="AM8" s="41"/>
      <c r="AN8" s="41"/>
      <c r="AO8" s="41"/>
      <c r="AP8" s="41"/>
      <c r="AQ8" s="41"/>
      <c r="AR8" s="41"/>
      <c r="AS8" s="41"/>
      <c r="AT8" s="41"/>
    </row>
    <row r="9" spans="1:46" s="133" customFormat="1" ht="13.5" customHeight="1">
      <c r="A9" s="42"/>
      <c r="B9" s="128"/>
      <c r="C9" s="286"/>
      <c r="D9" s="179"/>
      <c r="E9" s="180"/>
      <c r="F9" s="181"/>
      <c r="G9" s="55"/>
      <c r="H9" s="182"/>
      <c r="I9" s="183"/>
      <c r="J9" s="87"/>
      <c r="K9" s="184"/>
      <c r="L9" s="185"/>
      <c r="M9" s="182"/>
      <c r="N9" s="179"/>
      <c r="O9" s="186"/>
      <c r="P9" s="25"/>
      <c r="Q9" s="110"/>
      <c r="R9" s="212" t="s">
        <v>114</v>
      </c>
      <c r="S9" s="286"/>
      <c r="T9" s="151" t="s">
        <v>111</v>
      </c>
      <c r="U9" s="464">
        <f>'DESIRABLES CERT'!$W$9</f>
        <v>0</v>
      </c>
      <c r="V9" s="465"/>
      <c r="W9" s="464">
        <f>'DESIRABLES CERT'!$Y$9</f>
        <v>0</v>
      </c>
      <c r="X9" s="465"/>
      <c r="Y9" s="91"/>
      <c r="Z9" s="5"/>
      <c r="AA9" s="5"/>
      <c r="AB9" s="20"/>
      <c r="AC9" s="20"/>
      <c r="AD9" s="20"/>
      <c r="AE9" s="20"/>
      <c r="AF9" s="20"/>
      <c r="AG9" s="20"/>
      <c r="AH9" s="20"/>
      <c r="AI9" s="20"/>
      <c r="AJ9" s="20"/>
      <c r="AK9" s="20"/>
      <c r="AL9" s="41"/>
      <c r="AM9" s="41"/>
      <c r="AN9" s="41"/>
      <c r="AO9" s="41"/>
      <c r="AP9" s="41"/>
      <c r="AQ9" s="41"/>
      <c r="AR9" s="41"/>
      <c r="AS9" s="41"/>
      <c r="AT9" s="41"/>
    </row>
    <row r="10" spans="1:46" s="133" customFormat="1" ht="13.5" customHeight="1">
      <c r="A10" s="3"/>
      <c r="B10" s="3"/>
      <c r="C10" s="3"/>
      <c r="D10" s="3"/>
      <c r="E10" s="4"/>
      <c r="F10" s="4"/>
      <c r="G10" s="4"/>
      <c r="H10" s="4"/>
      <c r="I10" s="4"/>
      <c r="J10" s="4"/>
      <c r="K10" s="4"/>
      <c r="L10" s="4"/>
      <c r="M10" s="4"/>
      <c r="N10" s="4"/>
      <c r="O10" s="4"/>
      <c r="P10" s="4"/>
      <c r="Q10" s="152"/>
      <c r="R10" s="4"/>
      <c r="S10" s="4"/>
      <c r="T10" s="85" t="s">
        <v>113</v>
      </c>
      <c r="U10" s="464">
        <f>'DESIRABLES CERT'!$W$10</f>
        <v>0</v>
      </c>
      <c r="V10" s="465"/>
      <c r="W10" s="464">
        <f>'DESIRABLES CERT'!$Y$10</f>
        <v>0</v>
      </c>
      <c r="X10" s="465"/>
      <c r="Y10" s="4"/>
      <c r="Z10" s="5"/>
      <c r="AA10" s="5"/>
      <c r="AB10" s="20"/>
      <c r="AC10" s="20"/>
      <c r="AD10" s="20"/>
      <c r="AE10" s="20"/>
      <c r="AF10" s="20"/>
      <c r="AG10" s="20"/>
      <c r="AH10" s="20"/>
      <c r="AI10" s="20"/>
      <c r="AJ10" s="20"/>
      <c r="AK10" s="20"/>
      <c r="AL10" s="41"/>
      <c r="AM10" s="41"/>
      <c r="AN10" s="41"/>
      <c r="AO10" s="41"/>
      <c r="AP10" s="41"/>
      <c r="AQ10" s="41"/>
      <c r="AR10" s="41"/>
      <c r="AS10" s="41"/>
      <c r="AT10" s="41"/>
    </row>
    <row r="11" spans="1:46" s="82" customFormat="1" ht="13.5" customHeight="1">
      <c r="A11" s="33"/>
      <c r="B11" s="35"/>
      <c r="C11" s="35"/>
      <c r="D11" s="85"/>
      <c r="E11" s="38"/>
      <c r="F11" s="39"/>
      <c r="G11" s="91"/>
      <c r="H11" s="37"/>
      <c r="I11" s="37"/>
      <c r="J11" s="38"/>
      <c r="K11" s="39"/>
      <c r="L11" s="39"/>
      <c r="M11" s="38"/>
      <c r="N11" s="83"/>
      <c r="O11" s="83"/>
      <c r="P11" s="83"/>
      <c r="Q11" s="91"/>
      <c r="R11" s="91"/>
      <c r="S11" s="91"/>
      <c r="T11" s="47"/>
      <c r="U11" s="86"/>
      <c r="V11" s="86"/>
      <c r="W11" s="86"/>
      <c r="X11" s="86"/>
      <c r="Y11" s="91"/>
      <c r="Z11" s="5"/>
      <c r="AA11" s="5"/>
      <c r="AB11" s="20"/>
      <c r="AC11" s="20"/>
      <c r="AD11" s="20"/>
      <c r="AE11" s="20"/>
      <c r="AF11" s="20"/>
      <c r="AG11" s="20"/>
      <c r="AH11" s="20"/>
      <c r="AI11" s="20"/>
      <c r="AJ11" s="20"/>
      <c r="AK11" s="20"/>
      <c r="AL11" s="41"/>
      <c r="AM11" s="41"/>
      <c r="AN11" s="41"/>
      <c r="AO11" s="41"/>
      <c r="AP11" s="41"/>
      <c r="AQ11" s="41"/>
      <c r="AR11" s="41"/>
      <c r="AS11" s="41"/>
      <c r="AT11" s="41"/>
    </row>
    <row r="12" spans="1:46" s="82" customFormat="1" ht="27" customHeight="1">
      <c r="A12" s="33"/>
      <c r="B12" s="35"/>
      <c r="C12" s="35"/>
      <c r="D12" s="85"/>
      <c r="E12" s="237" t="s">
        <v>190</v>
      </c>
      <c r="F12" s="39"/>
      <c r="G12" s="91"/>
      <c r="H12" s="37"/>
      <c r="I12" s="37"/>
      <c r="J12" s="38"/>
      <c r="K12" s="39"/>
      <c r="L12" s="111"/>
      <c r="M12" s="38"/>
      <c r="N12" s="83"/>
      <c r="O12" s="83"/>
      <c r="P12" s="83"/>
      <c r="Q12" s="394" t="s">
        <v>191</v>
      </c>
      <c r="R12" s="395"/>
      <c r="S12" s="394" t="s">
        <v>192</v>
      </c>
      <c r="T12" s="395"/>
      <c r="U12" s="52"/>
      <c r="V12" s="449" t="s">
        <v>193</v>
      </c>
      <c r="W12" s="86"/>
      <c r="X12" s="86"/>
      <c r="Y12" s="91"/>
      <c r="Z12" s="5"/>
      <c r="AA12" s="5"/>
      <c r="AB12" s="20"/>
      <c r="AC12" s="20"/>
      <c r="AD12" s="20"/>
      <c r="AE12" s="20"/>
      <c r="AF12" s="20"/>
      <c r="AG12" s="20"/>
      <c r="AH12" s="20"/>
      <c r="AI12" s="20"/>
      <c r="AJ12" s="20"/>
      <c r="AK12" s="20"/>
      <c r="AL12" s="41"/>
      <c r="AM12" s="41"/>
      <c r="AN12" s="41"/>
      <c r="AO12" s="41"/>
      <c r="AP12" s="41"/>
      <c r="AQ12" s="41"/>
      <c r="AR12" s="41"/>
      <c r="AS12" s="41"/>
      <c r="AT12" s="41"/>
    </row>
    <row r="13" spans="1:46" s="82" customFormat="1" ht="27" customHeight="1">
      <c r="A13" s="33"/>
      <c r="B13" s="35"/>
      <c r="C13" s="35"/>
      <c r="D13" s="85"/>
      <c r="E13" s="38"/>
      <c r="F13" s="39"/>
      <c r="G13" s="112" t="s">
        <v>8</v>
      </c>
      <c r="H13" s="454" t="s">
        <v>194</v>
      </c>
      <c r="I13" s="454"/>
      <c r="J13" s="454"/>
      <c r="K13" s="39"/>
      <c r="L13" s="39"/>
      <c r="M13" s="38"/>
      <c r="N13" s="83"/>
      <c r="O13" s="83"/>
      <c r="P13" s="83"/>
      <c r="Q13" s="396" t="s">
        <v>123</v>
      </c>
      <c r="R13" s="397"/>
      <c r="S13" s="396" t="s">
        <v>123</v>
      </c>
      <c r="T13" s="397"/>
      <c r="U13" s="74"/>
      <c r="V13" s="450"/>
      <c r="W13" s="86"/>
      <c r="X13" s="86"/>
      <c r="Y13" s="91"/>
      <c r="Z13" s="5"/>
      <c r="AA13" s="5"/>
      <c r="AB13" s="20"/>
      <c r="AC13" s="20"/>
      <c r="AD13" s="20"/>
      <c r="AE13" s="20"/>
      <c r="AF13" s="20"/>
      <c r="AG13" s="20"/>
      <c r="AH13" s="20"/>
      <c r="AI13" s="20"/>
      <c r="AJ13" s="20"/>
      <c r="AK13" s="20"/>
      <c r="AL13" s="41"/>
      <c r="AM13" s="41"/>
      <c r="AN13" s="41"/>
      <c r="AO13" s="41"/>
      <c r="AP13" s="41"/>
      <c r="AQ13" s="41"/>
      <c r="AR13" s="41"/>
      <c r="AS13" s="41"/>
      <c r="AT13" s="41"/>
    </row>
    <row r="14" spans="1:46" s="82" customFormat="1" ht="40.5" customHeight="1">
      <c r="A14" s="286"/>
      <c r="B14" s="286"/>
      <c r="C14" s="286"/>
      <c r="D14" s="286"/>
      <c r="E14" s="443" t="s">
        <v>195</v>
      </c>
      <c r="F14" s="444"/>
      <c r="G14" s="444"/>
      <c r="H14" s="393" t="s">
        <v>128</v>
      </c>
      <c r="I14" s="393"/>
      <c r="J14" s="393"/>
      <c r="K14" s="393"/>
      <c r="L14" s="393"/>
      <c r="M14" s="393"/>
      <c r="N14" s="290" t="s">
        <v>196</v>
      </c>
      <c r="O14" s="290" t="s">
        <v>131</v>
      </c>
      <c r="P14" s="88" t="s">
        <v>197</v>
      </c>
      <c r="Q14" s="60" t="s">
        <v>132</v>
      </c>
      <c r="R14" s="61" t="s">
        <v>133</v>
      </c>
      <c r="S14" s="60" t="s">
        <v>132</v>
      </c>
      <c r="T14" s="61" t="s">
        <v>133</v>
      </c>
      <c r="U14" s="290" t="s">
        <v>198</v>
      </c>
      <c r="V14" s="84" t="s">
        <v>198</v>
      </c>
      <c r="W14" s="286"/>
      <c r="X14" s="286"/>
      <c r="Y14" s="286"/>
      <c r="Z14" s="5"/>
      <c r="AA14" s="5"/>
      <c r="AB14" s="20"/>
      <c r="AC14" s="20"/>
      <c r="AD14" s="20"/>
      <c r="AE14" s="20"/>
      <c r="AF14" s="20"/>
      <c r="AG14" s="20"/>
      <c r="AH14" s="20"/>
      <c r="AI14" s="20"/>
      <c r="AJ14" s="20"/>
      <c r="AK14" s="20"/>
      <c r="AL14" s="41"/>
      <c r="AM14" s="41"/>
      <c r="AN14" s="41"/>
      <c r="AO14" s="41"/>
      <c r="AP14" s="41"/>
      <c r="AQ14" s="41"/>
      <c r="AR14" s="41"/>
      <c r="AS14" s="41"/>
      <c r="AT14" s="41"/>
    </row>
    <row r="15" spans="1:46" s="82" customFormat="1" ht="27" customHeight="1">
      <c r="A15" s="286"/>
      <c r="B15" s="286"/>
      <c r="C15" s="286"/>
      <c r="D15" s="286"/>
      <c r="E15" s="385"/>
      <c r="F15" s="386"/>
      <c r="G15" s="387"/>
      <c r="H15" s="388"/>
      <c r="I15" s="386"/>
      <c r="J15" s="386"/>
      <c r="K15" s="386"/>
      <c r="L15" s="386"/>
      <c r="M15" s="389"/>
      <c r="N15" s="135"/>
      <c r="O15" s="135"/>
      <c r="P15" s="136"/>
      <c r="Q15" s="137"/>
      <c r="R15" s="138"/>
      <c r="S15" s="137"/>
      <c r="T15" s="138"/>
      <c r="U15" s="139"/>
      <c r="V15" s="114"/>
      <c r="W15" s="286"/>
      <c r="X15" s="286"/>
      <c r="Y15" s="286"/>
      <c r="Z15" s="5"/>
      <c r="AA15" s="10"/>
      <c r="AB15" s="20"/>
      <c r="AC15" s="20"/>
      <c r="AD15" s="20"/>
      <c r="AE15" s="20"/>
      <c r="AF15" s="20"/>
      <c r="AG15" s="20"/>
      <c r="AH15" s="20"/>
      <c r="AI15" s="20"/>
      <c r="AJ15" s="20"/>
      <c r="AK15" s="20"/>
      <c r="AL15" s="41"/>
      <c r="AM15" s="41"/>
      <c r="AN15" s="41"/>
      <c r="AO15" s="41"/>
      <c r="AP15" s="41"/>
      <c r="AQ15" s="41"/>
      <c r="AR15" s="41"/>
      <c r="AS15" s="41"/>
      <c r="AT15" s="41"/>
    </row>
    <row r="16" spans="1:46" ht="6" customHeight="1">
      <c r="A16" s="3"/>
      <c r="B16" s="3"/>
      <c r="C16" s="3"/>
      <c r="D16" s="3"/>
      <c r="E16" s="4"/>
      <c r="F16" s="4"/>
      <c r="G16" s="4"/>
      <c r="H16" s="4"/>
      <c r="I16" s="4"/>
      <c r="J16" s="4"/>
      <c r="K16" s="4"/>
      <c r="L16" s="4"/>
      <c r="M16" s="4"/>
      <c r="N16" s="4"/>
      <c r="O16" s="4"/>
      <c r="P16" s="4"/>
      <c r="Q16" s="4"/>
      <c r="R16" s="4"/>
      <c r="S16" s="4"/>
      <c r="T16" s="4"/>
      <c r="U16" s="4"/>
      <c r="V16" s="4"/>
      <c r="W16" s="4"/>
      <c r="X16" s="4"/>
      <c r="Y16" s="4"/>
      <c r="Z16" s="5"/>
      <c r="AA16" s="5"/>
      <c r="AB16" s="20"/>
      <c r="AC16" s="20"/>
      <c r="AD16" s="20"/>
      <c r="AE16" s="20"/>
      <c r="AF16" s="20"/>
      <c r="AG16" s="20"/>
      <c r="AH16" s="20"/>
      <c r="AI16" s="20"/>
      <c r="AJ16" s="20"/>
      <c r="AK16" s="20"/>
      <c r="AL16" s="41"/>
      <c r="AM16" s="41"/>
      <c r="AN16" s="41"/>
      <c r="AO16" s="41"/>
      <c r="AP16" s="41"/>
      <c r="AQ16" s="41"/>
      <c r="AR16" s="41"/>
      <c r="AS16" s="41"/>
      <c r="AT16" s="41"/>
    </row>
    <row r="17" spans="1:46" ht="15.75">
      <c r="A17" s="390" t="s">
        <v>199</v>
      </c>
      <c r="B17" s="355"/>
      <c r="C17" s="355"/>
      <c r="D17" s="355"/>
      <c r="E17" s="355"/>
      <c r="F17" s="355"/>
      <c r="G17" s="355"/>
      <c r="H17" s="134"/>
      <c r="I17" s="134"/>
      <c r="J17" s="134"/>
      <c r="K17" s="134"/>
      <c r="L17" s="134"/>
      <c r="M17" s="134"/>
      <c r="N17" s="134"/>
      <c r="O17" s="134"/>
      <c r="P17" s="286"/>
      <c r="Q17" s="208" t="s">
        <v>8</v>
      </c>
      <c r="R17" s="220" t="s">
        <v>117</v>
      </c>
      <c r="S17" s="29"/>
      <c r="T17" s="29"/>
      <c r="U17" s="43"/>
      <c r="V17" s="286"/>
      <c r="W17" s="286"/>
      <c r="X17" s="286"/>
      <c r="Y17" s="5"/>
      <c r="Z17" s="5"/>
      <c r="AA17" s="286"/>
      <c r="AB17" s="41"/>
      <c r="AC17" s="41"/>
      <c r="AD17" s="41"/>
      <c r="AE17" s="41"/>
      <c r="AF17" s="41"/>
      <c r="AG17" s="41"/>
      <c r="AH17" s="41"/>
      <c r="AI17" s="20"/>
      <c r="AJ17" s="20"/>
      <c r="AK17" s="20"/>
      <c r="AL17" s="41"/>
      <c r="AM17" s="41"/>
      <c r="AN17" s="41"/>
      <c r="AO17" s="41"/>
      <c r="AP17" s="41"/>
      <c r="AQ17" s="41"/>
      <c r="AR17" s="41"/>
      <c r="AS17" s="41"/>
      <c r="AT17" s="41"/>
    </row>
    <row r="18" spans="1:46" ht="27.75" customHeight="1">
      <c r="A18" s="9"/>
      <c r="B18" s="404" t="s">
        <v>200</v>
      </c>
      <c r="C18" s="405"/>
      <c r="D18" s="405"/>
      <c r="E18" s="405"/>
      <c r="F18" s="405"/>
      <c r="G18" s="405"/>
      <c r="H18" s="405"/>
      <c r="I18" s="405"/>
      <c r="J18" s="405"/>
      <c r="K18" s="405"/>
      <c r="L18" s="405"/>
      <c r="M18" s="405"/>
      <c r="N18" s="405"/>
      <c r="O18" s="405"/>
      <c r="P18" s="406"/>
      <c r="Q18" s="394" t="s">
        <v>201</v>
      </c>
      <c r="R18" s="395"/>
      <c r="S18" s="394" t="s">
        <v>192</v>
      </c>
      <c r="T18" s="395"/>
      <c r="U18" s="74"/>
      <c r="V18" s="74"/>
      <c r="W18" s="276"/>
      <c r="X18" s="202"/>
      <c r="Y18" s="202"/>
      <c r="Z18" s="5"/>
      <c r="AA18" s="6"/>
      <c r="AB18" s="20"/>
      <c r="AC18" s="20"/>
      <c r="AD18" s="20"/>
      <c r="AE18" s="20"/>
      <c r="AF18" s="20"/>
      <c r="AG18" s="20"/>
      <c r="AH18" s="20"/>
      <c r="AI18" s="20"/>
      <c r="AJ18" s="20"/>
      <c r="AK18" s="20"/>
      <c r="AL18" s="41"/>
      <c r="AM18" s="41"/>
      <c r="AN18" s="41"/>
      <c r="AO18" s="41"/>
      <c r="AP18" s="41"/>
      <c r="AQ18" s="41"/>
      <c r="AR18" s="41"/>
      <c r="AS18" s="41"/>
      <c r="AT18" s="41"/>
    </row>
    <row r="19" spans="1:46" ht="42" customHeight="1">
      <c r="A19" s="9"/>
      <c r="B19" s="407"/>
      <c r="C19" s="407"/>
      <c r="D19" s="407"/>
      <c r="E19" s="407"/>
      <c r="F19" s="407"/>
      <c r="G19" s="407"/>
      <c r="H19" s="407"/>
      <c r="I19" s="407"/>
      <c r="J19" s="407"/>
      <c r="K19" s="407"/>
      <c r="L19" s="407"/>
      <c r="M19" s="407"/>
      <c r="N19" s="407"/>
      <c r="O19" s="407"/>
      <c r="P19" s="408"/>
      <c r="Q19" s="396" t="s">
        <v>123</v>
      </c>
      <c r="R19" s="397"/>
      <c r="S19" s="396" t="s">
        <v>123</v>
      </c>
      <c r="T19" s="397"/>
      <c r="U19" s="74"/>
      <c r="V19" s="74"/>
      <c r="W19" s="462" t="s">
        <v>202</v>
      </c>
      <c r="X19" s="463"/>
      <c r="Y19" s="202"/>
      <c r="Z19" s="5"/>
      <c r="AA19" s="6"/>
      <c r="AB19" s="20"/>
      <c r="AC19" s="20"/>
      <c r="AD19" s="20"/>
      <c r="AE19" s="20"/>
      <c r="AF19" s="20"/>
      <c r="AG19" s="20"/>
      <c r="AH19" s="20"/>
      <c r="AI19" s="20"/>
      <c r="AJ19" s="20"/>
      <c r="AK19" s="20"/>
      <c r="AL19" s="41"/>
      <c r="AM19" s="41"/>
      <c r="AN19" s="41"/>
      <c r="AO19" s="41"/>
      <c r="AP19" s="41"/>
      <c r="AQ19" s="41"/>
      <c r="AR19" s="41"/>
      <c r="AS19" s="41"/>
      <c r="AT19" s="41"/>
    </row>
    <row r="20" spans="1:46" ht="41.25" customHeight="1">
      <c r="A20" s="290" t="s">
        <v>203</v>
      </c>
      <c r="B20" s="312" t="s">
        <v>126</v>
      </c>
      <c r="C20" s="391"/>
      <c r="D20" s="313"/>
      <c r="E20" s="392" t="s">
        <v>204</v>
      </c>
      <c r="F20" s="393"/>
      <c r="G20" s="393"/>
      <c r="H20" s="393" t="s">
        <v>128</v>
      </c>
      <c r="I20" s="393"/>
      <c r="J20" s="393"/>
      <c r="K20" s="393"/>
      <c r="L20" s="393"/>
      <c r="M20" s="393"/>
      <c r="N20" s="290" t="s">
        <v>196</v>
      </c>
      <c r="O20" s="290" t="s">
        <v>131</v>
      </c>
      <c r="P20" s="24" t="s">
        <v>205</v>
      </c>
      <c r="Q20" s="60" t="s">
        <v>132</v>
      </c>
      <c r="R20" s="61" t="s">
        <v>133</v>
      </c>
      <c r="S20" s="60" t="s">
        <v>132</v>
      </c>
      <c r="T20" s="61" t="s">
        <v>133</v>
      </c>
      <c r="U20" s="290" t="s">
        <v>198</v>
      </c>
      <c r="V20" s="22" t="s">
        <v>138</v>
      </c>
      <c r="W20" s="62" t="s">
        <v>198</v>
      </c>
      <c r="X20" s="63" t="s">
        <v>138</v>
      </c>
      <c r="Y20" s="26"/>
      <c r="Z20" s="5"/>
      <c r="AA20" s="5"/>
      <c r="AB20" s="20"/>
      <c r="AC20" s="20"/>
      <c r="AD20" s="20"/>
      <c r="AE20" s="20"/>
      <c r="AF20" s="20"/>
      <c r="AG20" s="20"/>
      <c r="AH20" s="20"/>
      <c r="AI20" s="20"/>
      <c r="AJ20" s="20"/>
      <c r="AK20" s="20"/>
      <c r="AL20" s="41"/>
      <c r="AM20" s="41"/>
      <c r="AN20" s="41"/>
      <c r="AO20" s="41"/>
      <c r="AP20" s="41"/>
      <c r="AQ20" s="41"/>
      <c r="AR20" s="41"/>
      <c r="AS20" s="41"/>
      <c r="AT20" s="41"/>
    </row>
    <row r="21" spans="1:46" ht="17.25" customHeight="1">
      <c r="A21" s="398" t="s">
        <v>206</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400"/>
      <c r="Z21" s="5"/>
      <c r="AA21" s="5"/>
      <c r="AB21" s="20"/>
      <c r="AC21" s="20"/>
      <c r="AD21" s="20"/>
      <c r="AE21" s="20"/>
      <c r="AF21" s="20"/>
      <c r="AG21" s="20"/>
      <c r="AH21" s="20"/>
      <c r="AI21" s="20"/>
      <c r="AJ21" s="20"/>
      <c r="AK21" s="20"/>
      <c r="AL21" s="41"/>
      <c r="AM21" s="41"/>
      <c r="AN21" s="41"/>
      <c r="AO21" s="41"/>
      <c r="AP21" s="41"/>
      <c r="AQ21" s="41"/>
      <c r="AR21" s="41"/>
      <c r="AS21" s="41"/>
      <c r="AT21" s="41"/>
    </row>
    <row r="22" spans="1:46" ht="36" customHeight="1">
      <c r="A22" s="125">
        <v>1</v>
      </c>
      <c r="B22" s="401"/>
      <c r="C22" s="402"/>
      <c r="D22" s="403"/>
      <c r="E22" s="314"/>
      <c r="F22" s="315"/>
      <c r="G22" s="327"/>
      <c r="H22" s="336"/>
      <c r="I22" s="315"/>
      <c r="J22" s="315"/>
      <c r="K22" s="315"/>
      <c r="L22" s="315"/>
      <c r="M22" s="327"/>
      <c r="N22" s="140"/>
      <c r="O22" s="140"/>
      <c r="P22" s="141"/>
      <c r="Q22" s="142"/>
      <c r="R22" s="143"/>
      <c r="S22" s="142"/>
      <c r="T22" s="143"/>
      <c r="U22" s="176"/>
      <c r="V22" s="169">
        <f>IF(U22="",0,IF(U22&lt;=Formulas!$C$35,Formulas!$D$35,0))</f>
        <v>0</v>
      </c>
      <c r="W22" s="272"/>
      <c r="X22" s="273"/>
      <c r="Y22" s="27"/>
      <c r="Z22" s="5"/>
      <c r="AA22" s="10"/>
      <c r="AB22" s="20"/>
      <c r="AC22" s="20"/>
      <c r="AD22" s="20"/>
      <c r="AE22" s="20"/>
      <c r="AF22" s="20"/>
      <c r="AG22" s="20"/>
      <c r="AH22" s="20"/>
      <c r="AI22" s="20"/>
      <c r="AJ22" s="20"/>
      <c r="AK22" s="20"/>
      <c r="AL22" s="41"/>
      <c r="AM22" s="41"/>
      <c r="AN22" s="41"/>
      <c r="AO22" s="41"/>
      <c r="AP22" s="41"/>
      <c r="AQ22" s="41"/>
      <c r="AR22" s="41"/>
      <c r="AS22" s="41"/>
      <c r="AT22" s="41"/>
    </row>
    <row r="23" spans="1:46" ht="27" customHeight="1">
      <c r="A23" s="126"/>
      <c r="B23" s="409" t="s">
        <v>98</v>
      </c>
      <c r="C23" s="410"/>
      <c r="D23" s="410"/>
      <c r="E23" s="410"/>
      <c r="F23" s="410"/>
      <c r="G23" s="410"/>
      <c r="H23" s="410"/>
      <c r="I23" s="410"/>
      <c r="J23" s="410"/>
      <c r="K23" s="410"/>
      <c r="L23" s="410"/>
      <c r="M23" s="410"/>
      <c r="N23" s="410"/>
      <c r="O23" s="410"/>
      <c r="P23" s="410"/>
      <c r="Q23" s="410"/>
      <c r="R23" s="410"/>
      <c r="S23" s="410"/>
      <c r="T23" s="410"/>
      <c r="U23" s="410"/>
      <c r="V23" s="410"/>
      <c r="W23" s="410"/>
      <c r="X23" s="411"/>
      <c r="Y23" s="27"/>
      <c r="Z23" s="5"/>
      <c r="AA23" s="10"/>
      <c r="AB23" s="20"/>
      <c r="AC23" s="20"/>
      <c r="AD23" s="20"/>
      <c r="AE23" s="20"/>
      <c r="AF23" s="20"/>
      <c r="AG23" s="20"/>
      <c r="AH23" s="20"/>
      <c r="AI23" s="20"/>
      <c r="AJ23" s="20"/>
      <c r="AK23" s="20"/>
      <c r="AL23" s="41"/>
      <c r="AM23" s="41"/>
      <c r="AN23" s="41"/>
      <c r="AO23" s="41"/>
      <c r="AP23" s="41"/>
      <c r="AQ23" s="41"/>
      <c r="AR23" s="41"/>
      <c r="AS23" s="41"/>
      <c r="AT23" s="41"/>
    </row>
    <row r="24" spans="1:46" ht="36" customHeight="1">
      <c r="A24" s="127">
        <v>2</v>
      </c>
      <c r="B24" s="401"/>
      <c r="C24" s="402"/>
      <c r="D24" s="403"/>
      <c r="E24" s="314"/>
      <c r="F24" s="315"/>
      <c r="G24" s="327"/>
      <c r="H24" s="336"/>
      <c r="I24" s="315"/>
      <c r="J24" s="315"/>
      <c r="K24" s="315"/>
      <c r="L24" s="315"/>
      <c r="M24" s="327"/>
      <c r="N24" s="140"/>
      <c r="O24" s="140"/>
      <c r="P24" s="141"/>
      <c r="Q24" s="142"/>
      <c r="R24" s="143"/>
      <c r="S24" s="142"/>
      <c r="T24" s="143"/>
      <c r="U24" s="176"/>
      <c r="V24" s="169">
        <f>IF(U24="",0,IF(U24&lt;=Formulas!$C$35,Formulas!$D$35,0))</f>
        <v>0</v>
      </c>
      <c r="W24" s="272"/>
      <c r="X24" s="273"/>
      <c r="Y24" s="27"/>
      <c r="Z24" s="5"/>
      <c r="AA24" s="10"/>
      <c r="AB24" s="20"/>
      <c r="AC24" s="20"/>
      <c r="AD24" s="20"/>
      <c r="AE24" s="20"/>
      <c r="AF24" s="20"/>
      <c r="AG24" s="20"/>
      <c r="AH24" s="20"/>
      <c r="AI24" s="20"/>
      <c r="AJ24" s="20"/>
      <c r="AK24" s="20"/>
      <c r="AL24" s="41"/>
      <c r="AM24" s="41"/>
      <c r="AN24" s="41"/>
      <c r="AO24" s="41"/>
      <c r="AP24" s="41"/>
      <c r="AQ24" s="41"/>
      <c r="AR24" s="41"/>
      <c r="AS24" s="41"/>
      <c r="AT24" s="41"/>
    </row>
    <row r="25" spans="1:46" ht="27" customHeight="1">
      <c r="A25" s="126"/>
      <c r="B25" s="409" t="s">
        <v>98</v>
      </c>
      <c r="C25" s="410"/>
      <c r="D25" s="410"/>
      <c r="E25" s="410"/>
      <c r="F25" s="410"/>
      <c r="G25" s="410"/>
      <c r="H25" s="410"/>
      <c r="I25" s="410"/>
      <c r="J25" s="410"/>
      <c r="K25" s="410"/>
      <c r="L25" s="410"/>
      <c r="M25" s="410"/>
      <c r="N25" s="410"/>
      <c r="O25" s="410"/>
      <c r="P25" s="410"/>
      <c r="Q25" s="410"/>
      <c r="R25" s="410"/>
      <c r="S25" s="410"/>
      <c r="T25" s="410"/>
      <c r="U25" s="410"/>
      <c r="V25" s="410"/>
      <c r="W25" s="410"/>
      <c r="X25" s="411"/>
      <c r="Y25" s="27"/>
      <c r="Z25" s="5"/>
      <c r="AA25" s="10"/>
      <c r="AB25" s="20"/>
      <c r="AC25" s="20"/>
      <c r="AD25" s="20"/>
      <c r="AE25" s="20"/>
      <c r="AF25" s="20"/>
      <c r="AG25" s="20"/>
      <c r="AH25" s="20"/>
      <c r="AI25" s="20"/>
      <c r="AJ25" s="20"/>
      <c r="AK25" s="20"/>
      <c r="AL25" s="41"/>
      <c r="AM25" s="41"/>
      <c r="AN25" s="41"/>
      <c r="AO25" s="41"/>
      <c r="AP25" s="41"/>
      <c r="AQ25" s="41"/>
      <c r="AR25" s="41"/>
      <c r="AS25" s="41"/>
      <c r="AT25" s="41"/>
    </row>
    <row r="26" spans="1:46" ht="36" customHeight="1">
      <c r="A26" s="127">
        <v>3</v>
      </c>
      <c r="B26" s="401"/>
      <c r="C26" s="402"/>
      <c r="D26" s="403"/>
      <c r="E26" s="314"/>
      <c r="F26" s="315"/>
      <c r="G26" s="327"/>
      <c r="H26" s="336"/>
      <c r="I26" s="315"/>
      <c r="J26" s="315"/>
      <c r="K26" s="315"/>
      <c r="L26" s="315"/>
      <c r="M26" s="327"/>
      <c r="N26" s="140"/>
      <c r="O26" s="140"/>
      <c r="P26" s="141"/>
      <c r="Q26" s="142"/>
      <c r="R26" s="143"/>
      <c r="S26" s="142"/>
      <c r="T26" s="143"/>
      <c r="U26" s="176"/>
      <c r="V26" s="169">
        <f>IF(U26="",0,IF(U26&lt;=Formulas!$C$35,Formulas!$D$35,0))</f>
        <v>0</v>
      </c>
      <c r="W26" s="272"/>
      <c r="X26" s="273"/>
      <c r="Y26" s="27"/>
      <c r="Z26" s="5"/>
      <c r="AA26" s="10"/>
      <c r="AB26" s="20"/>
      <c r="AC26" s="20"/>
      <c r="AD26" s="20"/>
      <c r="AE26" s="20"/>
      <c r="AF26" s="20"/>
      <c r="AG26" s="20"/>
      <c r="AH26" s="20"/>
      <c r="AI26" s="20"/>
      <c r="AJ26" s="20"/>
      <c r="AK26" s="20"/>
      <c r="AL26" s="41"/>
      <c r="AM26" s="41"/>
      <c r="AN26" s="41"/>
      <c r="AO26" s="41"/>
      <c r="AP26" s="41"/>
      <c r="AQ26" s="41"/>
      <c r="AR26" s="41"/>
      <c r="AS26" s="41"/>
      <c r="AT26" s="41"/>
    </row>
    <row r="27" spans="1:46" ht="27" customHeight="1">
      <c r="A27" s="126"/>
      <c r="B27" s="409" t="s">
        <v>98</v>
      </c>
      <c r="C27" s="410"/>
      <c r="D27" s="410"/>
      <c r="E27" s="410"/>
      <c r="F27" s="410"/>
      <c r="G27" s="410"/>
      <c r="H27" s="410"/>
      <c r="I27" s="410"/>
      <c r="J27" s="410"/>
      <c r="K27" s="410"/>
      <c r="L27" s="410"/>
      <c r="M27" s="410"/>
      <c r="N27" s="410"/>
      <c r="O27" s="410"/>
      <c r="P27" s="410"/>
      <c r="Q27" s="410"/>
      <c r="R27" s="410"/>
      <c r="S27" s="410"/>
      <c r="T27" s="410"/>
      <c r="U27" s="410"/>
      <c r="V27" s="410"/>
      <c r="W27" s="410"/>
      <c r="X27" s="411"/>
      <c r="Y27" s="27"/>
      <c r="Z27" s="5"/>
      <c r="AA27" s="10"/>
      <c r="AB27" s="20"/>
      <c r="AC27" s="20"/>
      <c r="AD27" s="20"/>
      <c r="AE27" s="20"/>
      <c r="AF27" s="20"/>
      <c r="AG27" s="20"/>
      <c r="AH27" s="20"/>
      <c r="AI27" s="20"/>
      <c r="AJ27" s="20"/>
      <c r="AK27" s="20"/>
      <c r="AL27" s="41"/>
      <c r="AM27" s="41"/>
      <c r="AN27" s="41"/>
      <c r="AO27" s="41"/>
      <c r="AP27" s="41"/>
      <c r="AQ27" s="41"/>
      <c r="AR27" s="41"/>
      <c r="AS27" s="41"/>
      <c r="AT27" s="41"/>
    </row>
    <row r="28" spans="1:46" ht="36" customHeight="1">
      <c r="A28" s="127">
        <v>4</v>
      </c>
      <c r="B28" s="401"/>
      <c r="C28" s="402"/>
      <c r="D28" s="403"/>
      <c r="E28" s="314"/>
      <c r="F28" s="315"/>
      <c r="G28" s="327"/>
      <c r="H28" s="336"/>
      <c r="I28" s="315"/>
      <c r="J28" s="315"/>
      <c r="K28" s="315"/>
      <c r="L28" s="315"/>
      <c r="M28" s="327"/>
      <c r="N28" s="140"/>
      <c r="O28" s="140"/>
      <c r="P28" s="141"/>
      <c r="Q28" s="142"/>
      <c r="R28" s="143"/>
      <c r="S28" s="142"/>
      <c r="T28" s="143"/>
      <c r="U28" s="176"/>
      <c r="V28" s="169">
        <f>IF(U28="",0,IF(U28&lt;=Formulas!$C$35,Formulas!$D$35,0))</f>
        <v>0</v>
      </c>
      <c r="W28" s="272"/>
      <c r="X28" s="273"/>
      <c r="Y28" s="27"/>
      <c r="Z28" s="5"/>
      <c r="AA28" s="10"/>
      <c r="AB28" s="20"/>
      <c r="AC28" s="20"/>
      <c r="AD28" s="20"/>
      <c r="AE28" s="20"/>
      <c r="AF28" s="20"/>
      <c r="AG28" s="20"/>
      <c r="AH28" s="20"/>
      <c r="AI28" s="20"/>
      <c r="AJ28" s="20"/>
      <c r="AK28" s="20"/>
      <c r="AL28" s="41"/>
      <c r="AM28" s="41"/>
      <c r="AN28" s="41"/>
      <c r="AO28" s="41"/>
      <c r="AP28" s="41"/>
      <c r="AQ28" s="41"/>
      <c r="AR28" s="41"/>
      <c r="AS28" s="41"/>
      <c r="AT28" s="41"/>
    </row>
    <row r="29" spans="1:46" ht="27" customHeight="1">
      <c r="A29" s="126"/>
      <c r="B29" s="409" t="s">
        <v>98</v>
      </c>
      <c r="C29" s="410"/>
      <c r="D29" s="410"/>
      <c r="E29" s="410"/>
      <c r="F29" s="410"/>
      <c r="G29" s="410"/>
      <c r="H29" s="410"/>
      <c r="I29" s="410"/>
      <c r="J29" s="410"/>
      <c r="K29" s="410"/>
      <c r="L29" s="410"/>
      <c r="M29" s="410"/>
      <c r="N29" s="410"/>
      <c r="O29" s="410"/>
      <c r="P29" s="410"/>
      <c r="Q29" s="410"/>
      <c r="R29" s="410"/>
      <c r="S29" s="410"/>
      <c r="T29" s="410"/>
      <c r="U29" s="410"/>
      <c r="V29" s="410"/>
      <c r="W29" s="410"/>
      <c r="X29" s="411"/>
      <c r="Y29" s="27"/>
      <c r="Z29" s="5"/>
      <c r="AA29" s="10"/>
      <c r="AB29" s="20"/>
      <c r="AC29" s="20"/>
      <c r="AD29" s="20"/>
      <c r="AE29" s="20"/>
      <c r="AF29" s="20"/>
      <c r="AG29" s="20"/>
      <c r="AH29" s="20"/>
      <c r="AI29" s="20"/>
      <c r="AJ29" s="20"/>
      <c r="AK29" s="20"/>
      <c r="AL29" s="41"/>
      <c r="AM29" s="41"/>
      <c r="AN29" s="41"/>
      <c r="AO29" s="41"/>
      <c r="AP29" s="41"/>
      <c r="AQ29" s="41"/>
      <c r="AR29" s="41"/>
      <c r="AS29" s="41"/>
      <c r="AT29" s="41"/>
    </row>
    <row r="30" spans="1:46" ht="36" customHeight="1">
      <c r="A30" s="126">
        <v>5</v>
      </c>
      <c r="B30" s="401"/>
      <c r="C30" s="402"/>
      <c r="D30" s="403"/>
      <c r="E30" s="314"/>
      <c r="F30" s="315"/>
      <c r="G30" s="327"/>
      <c r="H30" s="336"/>
      <c r="I30" s="315"/>
      <c r="J30" s="315"/>
      <c r="K30" s="315"/>
      <c r="L30" s="315"/>
      <c r="M30" s="327"/>
      <c r="N30" s="140"/>
      <c r="O30" s="140"/>
      <c r="P30" s="141"/>
      <c r="Q30" s="142"/>
      <c r="R30" s="143"/>
      <c r="S30" s="142"/>
      <c r="T30" s="143"/>
      <c r="U30" s="176"/>
      <c r="V30" s="177">
        <f>IF(U30="",0,IF(U30&lt;=Formulas!$C$35,Formulas!$D$35,0))</f>
        <v>0</v>
      </c>
      <c r="W30" s="274"/>
      <c r="X30" s="275"/>
      <c r="Y30" s="27"/>
      <c r="Z30" s="5"/>
      <c r="AA30" s="10"/>
      <c r="AB30" s="20"/>
      <c r="AC30" s="20"/>
      <c r="AD30" s="20"/>
      <c r="AE30" s="20"/>
      <c r="AF30" s="20"/>
      <c r="AG30" s="20"/>
      <c r="AH30" s="20"/>
      <c r="AI30" s="20"/>
      <c r="AJ30" s="20"/>
      <c r="AK30" s="20"/>
      <c r="AL30" s="41"/>
      <c r="AM30" s="41"/>
      <c r="AN30" s="41"/>
      <c r="AO30" s="41"/>
      <c r="AP30" s="41"/>
      <c r="AQ30" s="41"/>
      <c r="AR30" s="41"/>
      <c r="AS30" s="41"/>
      <c r="AT30" s="41"/>
    </row>
    <row r="31" spans="1:46" ht="27" customHeight="1">
      <c r="A31" s="127"/>
      <c r="B31" s="409" t="s">
        <v>98</v>
      </c>
      <c r="C31" s="410"/>
      <c r="D31" s="410"/>
      <c r="E31" s="410"/>
      <c r="F31" s="410"/>
      <c r="G31" s="410"/>
      <c r="H31" s="410"/>
      <c r="I31" s="410"/>
      <c r="J31" s="410"/>
      <c r="K31" s="410"/>
      <c r="L31" s="410"/>
      <c r="M31" s="410"/>
      <c r="N31" s="410"/>
      <c r="O31" s="410"/>
      <c r="P31" s="410"/>
      <c r="Q31" s="410"/>
      <c r="R31" s="410"/>
      <c r="S31" s="410"/>
      <c r="T31" s="410"/>
      <c r="U31" s="410"/>
      <c r="V31" s="410"/>
      <c r="W31" s="410"/>
      <c r="X31" s="411"/>
      <c r="Y31" s="27"/>
      <c r="Z31" s="5"/>
      <c r="AA31" s="10"/>
      <c r="AB31" s="20"/>
      <c r="AC31" s="20"/>
      <c r="AD31" s="20"/>
      <c r="AE31" s="20"/>
      <c r="AF31" s="20"/>
      <c r="AG31" s="20"/>
      <c r="AH31" s="20"/>
      <c r="AI31" s="20"/>
      <c r="AJ31" s="20"/>
      <c r="AK31" s="20"/>
      <c r="AL31" s="41"/>
      <c r="AM31" s="41"/>
      <c r="AN31" s="41"/>
      <c r="AO31" s="41"/>
      <c r="AP31" s="41"/>
      <c r="AQ31" s="41"/>
      <c r="AR31" s="41"/>
      <c r="AS31" s="41"/>
      <c r="AT31" s="41"/>
    </row>
    <row r="32" spans="1:46" ht="22.5" customHeight="1">
      <c r="A32" s="69"/>
      <c r="B32" s="65"/>
      <c r="C32" s="65"/>
      <c r="D32" s="65"/>
      <c r="E32" s="66"/>
      <c r="F32" s="67"/>
      <c r="G32" s="67"/>
      <c r="H32" s="67"/>
      <c r="I32" s="67"/>
      <c r="J32" s="67"/>
      <c r="K32" s="67"/>
      <c r="L32" s="67"/>
      <c r="M32" s="67"/>
      <c r="N32" s="67"/>
      <c r="O32" s="67"/>
      <c r="P32" s="67"/>
      <c r="Q32" s="67"/>
      <c r="R32" s="67"/>
      <c r="S32" s="67"/>
      <c r="T32" s="67"/>
      <c r="U32" s="89" t="s">
        <v>207</v>
      </c>
      <c r="V32" s="175">
        <f>SUM(V22,V24,V26,V28,V30)</f>
        <v>0</v>
      </c>
      <c r="W32" s="64"/>
      <c r="X32" s="175">
        <f>SUM(X22,X24,X26,X28,X30)</f>
        <v>0</v>
      </c>
      <c r="Y32" s="27"/>
      <c r="Z32" s="5"/>
      <c r="AA32" s="10"/>
      <c r="AB32" s="20"/>
      <c r="AC32" s="20"/>
      <c r="AD32" s="20"/>
      <c r="AE32" s="20"/>
      <c r="AF32" s="20"/>
      <c r="AG32" s="20"/>
      <c r="AH32" s="20"/>
      <c r="AI32" s="20"/>
      <c r="AJ32" s="20"/>
      <c r="AK32" s="20"/>
      <c r="AL32" s="41"/>
      <c r="AM32" s="41"/>
      <c r="AN32" s="41"/>
      <c r="AO32" s="41"/>
      <c r="AP32" s="41"/>
      <c r="AQ32" s="41"/>
      <c r="AR32" s="41"/>
      <c r="AS32" s="41"/>
      <c r="AT32" s="41"/>
    </row>
    <row r="33" spans="1:46" ht="22.5" customHeight="1">
      <c r="A33" s="73"/>
      <c r="B33" s="70"/>
      <c r="C33" s="70"/>
      <c r="D33" s="70"/>
      <c r="E33" s="71"/>
      <c r="F33" s="72"/>
      <c r="G33" s="72"/>
      <c r="H33" s="72"/>
      <c r="I33" s="72"/>
      <c r="J33" s="72"/>
      <c r="K33" s="72"/>
      <c r="L33" s="72"/>
      <c r="M33" s="72"/>
      <c r="N33" s="72"/>
      <c r="O33" s="72"/>
      <c r="P33" s="72"/>
      <c r="Q33" s="72"/>
      <c r="R33" s="72"/>
      <c r="S33" s="72"/>
      <c r="T33" s="72"/>
      <c r="U33" s="11"/>
      <c r="V33" s="72"/>
      <c r="W33" s="64"/>
      <c r="X33" s="64"/>
      <c r="Y33" s="27"/>
      <c r="Z33" s="5"/>
      <c r="AA33" s="10"/>
      <c r="AB33" s="20"/>
      <c r="AC33" s="20"/>
      <c r="AD33" s="20"/>
      <c r="AE33" s="20"/>
      <c r="AF33" s="20"/>
      <c r="AG33" s="20"/>
      <c r="AH33" s="20"/>
      <c r="AI33" s="20"/>
      <c r="AJ33" s="20"/>
      <c r="AK33" s="20"/>
      <c r="AL33" s="41"/>
      <c r="AM33" s="41"/>
      <c r="AN33" s="41"/>
      <c r="AO33" s="41"/>
      <c r="AP33" s="41"/>
      <c r="AQ33" s="41"/>
      <c r="AR33" s="41"/>
      <c r="AS33" s="41"/>
      <c r="AT33" s="41"/>
    </row>
    <row r="34" spans="1:46" ht="26.25" customHeight="1">
      <c r="A34" s="438" t="s">
        <v>208</v>
      </c>
      <c r="B34" s="439"/>
      <c r="C34" s="439"/>
      <c r="D34" s="439"/>
      <c r="E34" s="439"/>
      <c r="F34" s="439"/>
      <c r="G34" s="439"/>
      <c r="H34" s="439"/>
      <c r="I34" s="439"/>
      <c r="J34" s="439"/>
      <c r="K34" s="439"/>
      <c r="L34" s="439"/>
      <c r="M34" s="439"/>
      <c r="N34" s="439"/>
      <c r="O34" s="439"/>
      <c r="P34" s="439"/>
      <c r="Q34" s="439"/>
      <c r="R34" s="439"/>
      <c r="S34" s="439"/>
      <c r="T34" s="439"/>
      <c r="U34" s="439"/>
      <c r="V34" s="439"/>
      <c r="W34" s="440"/>
      <c r="X34" s="440"/>
      <c r="Y34" s="287"/>
      <c r="Z34" s="5"/>
      <c r="AA34" s="5"/>
      <c r="AB34" s="20"/>
      <c r="AC34" s="20"/>
      <c r="AD34" s="20"/>
      <c r="AE34" s="20"/>
      <c r="AF34" s="20"/>
      <c r="AG34" s="20"/>
      <c r="AH34" s="20"/>
      <c r="AI34" s="20"/>
      <c r="AJ34" s="20"/>
      <c r="AK34" s="20"/>
      <c r="AL34" s="41"/>
      <c r="AM34" s="41"/>
      <c r="AN34" s="41"/>
      <c r="AO34" s="41"/>
      <c r="AP34" s="41"/>
      <c r="AQ34" s="41"/>
      <c r="AR34" s="41"/>
      <c r="AS34" s="41"/>
      <c r="AT34" s="41"/>
    </row>
    <row r="35" spans="1:46" ht="26.25" customHeight="1">
      <c r="A35" s="290" t="s">
        <v>203</v>
      </c>
      <c r="B35" s="312" t="s">
        <v>126</v>
      </c>
      <c r="C35" s="391"/>
      <c r="D35" s="313"/>
      <c r="E35" s="437" t="s">
        <v>209</v>
      </c>
      <c r="F35" s="391"/>
      <c r="G35" s="391"/>
      <c r="H35" s="391"/>
      <c r="I35" s="391"/>
      <c r="J35" s="391"/>
      <c r="K35" s="391"/>
      <c r="L35" s="391"/>
      <c r="M35" s="391"/>
      <c r="N35" s="391"/>
      <c r="O35" s="391"/>
      <c r="P35" s="391"/>
      <c r="Q35" s="391"/>
      <c r="R35" s="391"/>
      <c r="S35" s="391"/>
      <c r="T35" s="391"/>
      <c r="U35" s="391"/>
      <c r="V35" s="313"/>
      <c r="W35" s="59"/>
      <c r="X35" s="59"/>
      <c r="Y35" s="287"/>
      <c r="Z35" s="5"/>
      <c r="AA35" s="5"/>
      <c r="AB35" s="20"/>
      <c r="AC35" s="20"/>
      <c r="AD35" s="20"/>
      <c r="AE35" s="20"/>
      <c r="AF35" s="20"/>
      <c r="AG35" s="20"/>
      <c r="AH35" s="20"/>
      <c r="AI35" s="20"/>
      <c r="AJ35" s="20"/>
      <c r="AK35" s="20"/>
      <c r="AL35" s="41"/>
      <c r="AM35" s="41"/>
      <c r="AN35" s="41"/>
      <c r="AO35" s="41"/>
      <c r="AP35" s="41"/>
      <c r="AQ35" s="41"/>
      <c r="AR35" s="41"/>
      <c r="AS35" s="41"/>
      <c r="AT35" s="41"/>
    </row>
    <row r="36" spans="1:46" ht="35.25" customHeight="1">
      <c r="A36" s="122" t="s">
        <v>142</v>
      </c>
      <c r="B36" s="370" t="s">
        <v>210</v>
      </c>
      <c r="C36" s="441"/>
      <c r="D36" s="441"/>
      <c r="E36" s="432" t="s">
        <v>211</v>
      </c>
      <c r="F36" s="433"/>
      <c r="G36" s="433"/>
      <c r="H36" s="434"/>
      <c r="I36" s="434"/>
      <c r="J36" s="434"/>
      <c r="K36" s="434"/>
      <c r="L36" s="434"/>
      <c r="M36" s="434"/>
      <c r="N36" s="434"/>
      <c r="O36" s="434"/>
      <c r="P36" s="434"/>
      <c r="Q36" s="435"/>
      <c r="R36" s="435"/>
      <c r="S36" s="435"/>
      <c r="T36" s="435"/>
      <c r="U36" s="435"/>
      <c r="V36" s="436"/>
      <c r="W36" s="286"/>
      <c r="X36" s="286"/>
      <c r="Y36" s="27"/>
      <c r="Z36" s="5"/>
      <c r="AA36" s="10"/>
      <c r="AB36" s="20"/>
      <c r="AC36" s="20"/>
      <c r="AD36" s="20"/>
      <c r="AE36" s="20"/>
      <c r="AF36" s="20"/>
      <c r="AG36" s="20"/>
      <c r="AH36" s="20"/>
      <c r="AI36" s="20"/>
      <c r="AJ36" s="20"/>
      <c r="AK36" s="20"/>
      <c r="AL36" s="41"/>
      <c r="AM36" s="41"/>
      <c r="AN36" s="41"/>
      <c r="AO36" s="41"/>
      <c r="AP36" s="41"/>
      <c r="AQ36" s="41"/>
      <c r="AR36" s="41"/>
      <c r="AS36" s="41"/>
      <c r="AT36" s="41"/>
    </row>
    <row r="37" spans="1:46" ht="35.25" customHeight="1">
      <c r="A37" s="123" t="s">
        <v>145</v>
      </c>
      <c r="B37" s="334" t="s">
        <v>212</v>
      </c>
      <c r="C37" s="418"/>
      <c r="D37" s="418"/>
      <c r="E37" s="419" t="s">
        <v>213</v>
      </c>
      <c r="F37" s="420"/>
      <c r="G37" s="420"/>
      <c r="H37" s="421"/>
      <c r="I37" s="421"/>
      <c r="J37" s="421"/>
      <c r="K37" s="421"/>
      <c r="L37" s="421"/>
      <c r="M37" s="421"/>
      <c r="N37" s="421"/>
      <c r="O37" s="421"/>
      <c r="P37" s="421"/>
      <c r="Q37" s="422"/>
      <c r="R37" s="422"/>
      <c r="S37" s="422"/>
      <c r="T37" s="422"/>
      <c r="U37" s="422"/>
      <c r="V37" s="423"/>
      <c r="W37" s="286"/>
      <c r="X37" s="286"/>
      <c r="Y37" s="27"/>
      <c r="Z37" s="5"/>
      <c r="AA37" s="10"/>
      <c r="AB37" s="20"/>
      <c r="AC37" s="20"/>
      <c r="AD37" s="20"/>
      <c r="AE37" s="20"/>
      <c r="AF37" s="20"/>
      <c r="AG37" s="20"/>
      <c r="AH37" s="20"/>
      <c r="AI37" s="20"/>
      <c r="AJ37" s="20"/>
      <c r="AK37" s="20"/>
      <c r="AL37" s="41"/>
      <c r="AM37" s="41"/>
      <c r="AN37" s="41"/>
      <c r="AO37" s="41"/>
      <c r="AP37" s="41"/>
      <c r="AQ37" s="41"/>
      <c r="AR37" s="41"/>
      <c r="AS37" s="41"/>
      <c r="AT37" s="41"/>
    </row>
    <row r="38" spans="1:46" ht="62.25" customHeight="1">
      <c r="A38" s="123" t="s">
        <v>147</v>
      </c>
      <c r="B38" s="334" t="s">
        <v>214</v>
      </c>
      <c r="C38" s="417"/>
      <c r="D38" s="417"/>
      <c r="E38" s="419" t="s">
        <v>215</v>
      </c>
      <c r="F38" s="420"/>
      <c r="G38" s="420"/>
      <c r="H38" s="421"/>
      <c r="I38" s="421"/>
      <c r="J38" s="421"/>
      <c r="K38" s="421"/>
      <c r="L38" s="421"/>
      <c r="M38" s="421"/>
      <c r="N38" s="421"/>
      <c r="O38" s="421"/>
      <c r="P38" s="421"/>
      <c r="Q38" s="422"/>
      <c r="R38" s="422"/>
      <c r="S38" s="422"/>
      <c r="T38" s="422"/>
      <c r="U38" s="422"/>
      <c r="V38" s="423"/>
      <c r="W38" s="286"/>
      <c r="X38" s="286"/>
      <c r="Y38" s="27"/>
      <c r="Z38" s="5"/>
      <c r="AA38" s="10"/>
      <c r="AB38" s="20"/>
      <c r="AC38" s="20"/>
      <c r="AD38" s="20"/>
      <c r="AE38" s="20"/>
      <c r="AF38" s="20"/>
      <c r="AG38" s="20"/>
      <c r="AH38" s="20"/>
      <c r="AI38" s="20"/>
      <c r="AJ38" s="20"/>
      <c r="AK38" s="20"/>
      <c r="AL38" s="41"/>
      <c r="AM38" s="41"/>
      <c r="AN38" s="41"/>
      <c r="AO38" s="41"/>
      <c r="AP38" s="41"/>
      <c r="AQ38" s="41"/>
      <c r="AR38" s="41"/>
      <c r="AS38" s="41"/>
      <c r="AT38" s="41"/>
    </row>
    <row r="39" spans="1:46" ht="45" customHeight="1">
      <c r="A39" s="123" t="s">
        <v>149</v>
      </c>
      <c r="B39" s="334" t="s">
        <v>216</v>
      </c>
      <c r="C39" s="418"/>
      <c r="D39" s="418"/>
      <c r="E39" s="419" t="s">
        <v>217</v>
      </c>
      <c r="F39" s="420"/>
      <c r="G39" s="420"/>
      <c r="H39" s="421"/>
      <c r="I39" s="421"/>
      <c r="J39" s="421"/>
      <c r="K39" s="421"/>
      <c r="L39" s="421"/>
      <c r="M39" s="421"/>
      <c r="N39" s="421"/>
      <c r="O39" s="421"/>
      <c r="P39" s="421"/>
      <c r="Q39" s="422"/>
      <c r="R39" s="422"/>
      <c r="S39" s="422"/>
      <c r="T39" s="422"/>
      <c r="U39" s="422"/>
      <c r="V39" s="423"/>
      <c r="W39" s="286"/>
      <c r="X39" s="286"/>
      <c r="Y39" s="27"/>
      <c r="Z39" s="5"/>
      <c r="AA39" s="10"/>
      <c r="AB39" s="20"/>
      <c r="AC39" s="20"/>
      <c r="AD39" s="20"/>
      <c r="AE39" s="20"/>
      <c r="AF39" s="20"/>
      <c r="AG39" s="20"/>
      <c r="AH39" s="20"/>
      <c r="AI39" s="20"/>
      <c r="AJ39" s="20"/>
      <c r="AK39" s="20"/>
      <c r="AL39" s="41"/>
      <c r="AM39" s="41"/>
      <c r="AN39" s="41"/>
      <c r="AO39" s="41"/>
      <c r="AP39" s="41"/>
      <c r="AQ39" s="41"/>
      <c r="AR39" s="41"/>
      <c r="AS39" s="41"/>
      <c r="AT39" s="41"/>
    </row>
    <row r="40" spans="1:46" s="48" customFormat="1" ht="35.25" customHeight="1">
      <c r="A40" s="118" t="s">
        <v>153</v>
      </c>
      <c r="B40" s="413" t="s">
        <v>218</v>
      </c>
      <c r="C40" s="414"/>
      <c r="D40" s="414"/>
      <c r="E40" s="424" t="s">
        <v>219</v>
      </c>
      <c r="F40" s="425"/>
      <c r="G40" s="425"/>
      <c r="H40" s="426"/>
      <c r="I40" s="426"/>
      <c r="J40" s="426"/>
      <c r="K40" s="426"/>
      <c r="L40" s="426"/>
      <c r="M40" s="426"/>
      <c r="N40" s="426"/>
      <c r="O40" s="426"/>
      <c r="P40" s="426"/>
      <c r="Q40" s="427"/>
      <c r="R40" s="427"/>
      <c r="S40" s="427"/>
      <c r="T40" s="427"/>
      <c r="U40" s="427"/>
      <c r="V40" s="428"/>
      <c r="Y40" s="235"/>
      <c r="Z40" s="16"/>
      <c r="AA40" s="236"/>
      <c r="AB40" s="16"/>
      <c r="AC40" s="16"/>
      <c r="AD40" s="16"/>
      <c r="AE40" s="16"/>
      <c r="AF40" s="16"/>
      <c r="AG40" s="16"/>
      <c r="AH40" s="16"/>
      <c r="AI40" s="16"/>
      <c r="AJ40" s="16"/>
      <c r="AK40" s="16"/>
      <c r="AL40" s="199"/>
      <c r="AM40" s="199"/>
      <c r="AN40" s="199"/>
      <c r="AO40" s="199"/>
      <c r="AP40" s="199"/>
      <c r="AQ40" s="199"/>
      <c r="AR40" s="199"/>
      <c r="AS40" s="199"/>
      <c r="AT40" s="199"/>
    </row>
    <row r="41" spans="1:46" ht="35.25" customHeight="1">
      <c r="A41" s="124" t="s">
        <v>155</v>
      </c>
      <c r="B41" s="415" t="s">
        <v>220</v>
      </c>
      <c r="C41" s="416"/>
      <c r="D41" s="416"/>
      <c r="E41" s="429" t="s">
        <v>221</v>
      </c>
      <c r="F41" s="430"/>
      <c r="G41" s="430"/>
      <c r="H41" s="430"/>
      <c r="I41" s="430"/>
      <c r="J41" s="430"/>
      <c r="K41" s="430"/>
      <c r="L41" s="430"/>
      <c r="M41" s="430"/>
      <c r="N41" s="430"/>
      <c r="O41" s="430"/>
      <c r="P41" s="430"/>
      <c r="Q41" s="431"/>
      <c r="R41" s="431"/>
      <c r="S41" s="431"/>
      <c r="T41" s="431"/>
      <c r="U41" s="431"/>
      <c r="V41" s="431"/>
      <c r="W41" s="130"/>
      <c r="X41" s="286"/>
      <c r="Y41" s="27"/>
      <c r="Z41" s="5"/>
      <c r="AA41" s="10"/>
      <c r="AB41" s="20"/>
      <c r="AC41" s="20"/>
      <c r="AD41" s="20"/>
      <c r="AE41" s="20"/>
      <c r="AF41" s="20"/>
      <c r="AG41" s="20"/>
      <c r="AH41" s="20"/>
      <c r="AI41" s="20"/>
      <c r="AJ41" s="20"/>
      <c r="AK41" s="20"/>
      <c r="AL41" s="41"/>
      <c r="AM41" s="41"/>
      <c r="AN41" s="41"/>
      <c r="AO41" s="41"/>
      <c r="AP41" s="41"/>
      <c r="AQ41" s="41"/>
      <c r="AR41" s="41"/>
      <c r="AS41" s="41"/>
      <c r="AT41" s="41"/>
    </row>
    <row r="42" spans="1:46" ht="13.5" customHeight="1">
      <c r="A42" s="9"/>
      <c r="B42" s="17"/>
      <c r="C42" s="17"/>
      <c r="D42" s="17"/>
      <c r="E42" s="18"/>
      <c r="F42" s="91"/>
      <c r="G42" s="91"/>
      <c r="H42" s="18"/>
      <c r="I42" s="91"/>
      <c r="J42" s="91"/>
      <c r="K42" s="91"/>
      <c r="L42" s="91"/>
      <c r="M42" s="91"/>
      <c r="N42" s="91"/>
      <c r="O42" s="52"/>
      <c r="P42" s="52"/>
      <c r="Q42" s="52"/>
      <c r="R42" s="52"/>
      <c r="S42" s="52"/>
      <c r="T42" s="52"/>
      <c r="U42" s="52"/>
      <c r="V42" s="203"/>
      <c r="W42" s="52"/>
      <c r="X42" s="8"/>
      <c r="Y42" s="8"/>
      <c r="Z42" s="5"/>
      <c r="AA42" s="5"/>
      <c r="AB42" s="20"/>
      <c r="AC42" s="20"/>
      <c r="AD42" s="20"/>
      <c r="AE42" s="20"/>
      <c r="AF42" s="20"/>
      <c r="AG42" s="20"/>
      <c r="AH42" s="20"/>
      <c r="AI42" s="20"/>
      <c r="AJ42" s="20"/>
      <c r="AK42" s="20"/>
      <c r="AL42" s="41"/>
      <c r="AM42" s="41"/>
      <c r="AN42" s="41"/>
      <c r="AO42" s="41"/>
      <c r="AP42" s="41"/>
      <c r="AQ42" s="41"/>
      <c r="AR42" s="41"/>
      <c r="AS42" s="41"/>
      <c r="AT42" s="41"/>
    </row>
    <row r="43" spans="1:46" s="82" customFormat="1" ht="13.5" customHeight="1">
      <c r="A43" s="9"/>
      <c r="B43" s="17"/>
      <c r="C43" s="17"/>
      <c r="D43" s="17"/>
      <c r="E43" s="18"/>
      <c r="F43" s="91"/>
      <c r="G43" s="91"/>
      <c r="H43" s="18"/>
      <c r="I43" s="91"/>
      <c r="J43" s="91"/>
      <c r="K43" s="91"/>
      <c r="L43" s="91"/>
      <c r="M43" s="91"/>
      <c r="N43" s="91"/>
      <c r="O43" s="52"/>
      <c r="P43" s="52"/>
      <c r="Q43" s="52"/>
      <c r="R43" s="52"/>
      <c r="S43" s="52"/>
      <c r="T43" s="52"/>
      <c r="U43" s="52"/>
      <c r="V43" s="203"/>
      <c r="W43" s="52"/>
      <c r="X43" s="8"/>
      <c r="Y43" s="8"/>
      <c r="Z43" s="5"/>
      <c r="AA43" s="5"/>
      <c r="AB43" s="20"/>
      <c r="AC43" s="20"/>
      <c r="AD43" s="20"/>
      <c r="AE43" s="20"/>
      <c r="AF43" s="20"/>
      <c r="AG43" s="20"/>
      <c r="AH43" s="20"/>
      <c r="AI43" s="20"/>
      <c r="AJ43" s="20"/>
      <c r="AK43" s="20"/>
      <c r="AL43" s="41"/>
      <c r="AM43" s="41"/>
      <c r="AN43" s="41"/>
      <c r="AO43" s="41"/>
      <c r="AP43" s="41"/>
      <c r="AQ43" s="41"/>
      <c r="AR43" s="41"/>
      <c r="AS43" s="41"/>
      <c r="AT43" s="41"/>
    </row>
    <row r="44" spans="1:46" ht="22.5" customHeight="1">
      <c r="A44" s="68"/>
      <c r="B44" s="131" t="s">
        <v>222</v>
      </c>
      <c r="C44" s="5"/>
      <c r="D44" s="5"/>
      <c r="E44" s="5"/>
      <c r="F44" s="5"/>
      <c r="G44" s="5"/>
      <c r="H44" s="5"/>
      <c r="I44" s="5"/>
      <c r="J44" s="5"/>
      <c r="K44" s="5"/>
      <c r="L44" s="5"/>
      <c r="M44" s="5"/>
      <c r="N44" s="5"/>
      <c r="O44" s="5"/>
      <c r="P44" s="5"/>
      <c r="Q44" s="5"/>
      <c r="R44" s="5"/>
      <c r="S44" s="5"/>
      <c r="T44" s="5"/>
      <c r="U44" s="5"/>
      <c r="V44" s="5"/>
      <c r="W44" s="5"/>
      <c r="X44" s="5"/>
      <c r="Y44" s="5"/>
      <c r="Z44" s="5"/>
      <c r="AA44" s="5"/>
      <c r="AB44" s="20"/>
      <c r="AC44" s="20"/>
      <c r="AD44" s="20"/>
      <c r="AE44" s="20"/>
      <c r="AF44" s="20"/>
      <c r="AG44" s="20"/>
      <c r="AH44" s="20"/>
      <c r="AI44" s="20"/>
      <c r="AJ44" s="20"/>
      <c r="AK44" s="20"/>
      <c r="AL44" s="41"/>
      <c r="AM44" s="41"/>
      <c r="AN44" s="41"/>
      <c r="AO44" s="41"/>
      <c r="AP44" s="41"/>
      <c r="AQ44" s="41"/>
      <c r="AR44" s="41"/>
      <c r="AS44" s="41"/>
      <c r="AT44" s="41"/>
    </row>
    <row r="45" spans="1:46" ht="43.5" customHeight="1">
      <c r="A45" s="9"/>
      <c r="B45" s="412" t="s">
        <v>185</v>
      </c>
      <c r="C45" s="412"/>
      <c r="D45" s="412"/>
      <c r="E45" s="412"/>
      <c r="F45" s="412"/>
      <c r="G45" s="412"/>
      <c r="H45" s="412"/>
      <c r="I45" s="412"/>
      <c r="J45" s="412"/>
      <c r="K45" s="412"/>
      <c r="L45" s="412"/>
      <c r="M45" s="412"/>
      <c r="N45" s="412"/>
      <c r="O45" s="412"/>
      <c r="P45" s="412"/>
      <c r="Q45" s="412"/>
      <c r="R45" s="412"/>
      <c r="S45" s="412"/>
      <c r="T45" s="412"/>
      <c r="U45" s="412"/>
      <c r="V45" s="412"/>
      <c r="W45" s="412"/>
      <c r="X45" s="412"/>
      <c r="Y45" s="286"/>
      <c r="Z45" s="5"/>
      <c r="AA45" s="5"/>
      <c r="AB45" s="20"/>
      <c r="AC45" s="20"/>
      <c r="AD45" s="20"/>
      <c r="AE45" s="20"/>
      <c r="AF45" s="20"/>
      <c r="AG45" s="20"/>
      <c r="AH45" s="20"/>
      <c r="AI45" s="20"/>
      <c r="AJ45" s="20"/>
      <c r="AK45" s="20"/>
      <c r="AL45" s="41"/>
      <c r="AM45" s="41"/>
      <c r="AN45" s="41"/>
      <c r="AO45" s="41"/>
      <c r="AP45" s="41"/>
      <c r="AQ45" s="41"/>
      <c r="AR45" s="41"/>
      <c r="AS45" s="41"/>
      <c r="AT45" s="41"/>
    </row>
    <row r="46" spans="1:46" ht="34.5" customHeight="1">
      <c r="A46" s="9"/>
      <c r="B46" s="286"/>
      <c r="C46" s="286"/>
      <c r="D46" s="286"/>
      <c r="E46" s="286"/>
      <c r="F46" s="286"/>
      <c r="G46" s="286"/>
      <c r="H46" s="286"/>
      <c r="I46" s="286"/>
      <c r="J46" s="286"/>
      <c r="K46" s="286"/>
      <c r="L46" s="286"/>
      <c r="M46" s="286"/>
      <c r="N46" s="286"/>
      <c r="O46" s="286"/>
      <c r="P46" s="286"/>
      <c r="Q46" s="286"/>
      <c r="R46" s="286"/>
      <c r="S46" s="286"/>
      <c r="T46" s="286"/>
      <c r="U46" s="286"/>
      <c r="V46" s="286"/>
      <c r="W46" s="286"/>
      <c r="X46" s="286"/>
      <c r="Y46" s="286"/>
      <c r="Z46" s="5"/>
      <c r="AA46" s="5"/>
      <c r="AB46" s="20"/>
      <c r="AC46" s="20"/>
      <c r="AD46" s="20"/>
      <c r="AE46" s="20"/>
      <c r="AF46" s="20"/>
      <c r="AG46" s="20"/>
      <c r="AH46" s="20"/>
      <c r="AI46" s="20"/>
      <c r="AJ46" s="20"/>
      <c r="AK46" s="20"/>
      <c r="AL46" s="41"/>
      <c r="AM46" s="41"/>
      <c r="AN46" s="41"/>
      <c r="AO46" s="41"/>
      <c r="AP46" s="41"/>
      <c r="AQ46" s="41"/>
      <c r="AR46" s="41"/>
      <c r="AS46" s="41"/>
      <c r="AT46" s="41"/>
    </row>
    <row r="47" spans="1:46" ht="12.75" customHeight="1">
      <c r="A47" s="9"/>
      <c r="B47" s="56" t="s">
        <v>186</v>
      </c>
      <c r="C47" s="57"/>
      <c r="D47" s="57"/>
      <c r="E47" s="359"/>
      <c r="F47" s="360"/>
      <c r="G47" s="360"/>
      <c r="H47" s="360"/>
      <c r="I47" s="360"/>
      <c r="J47" s="360"/>
      <c r="K47" s="53" t="s">
        <v>187</v>
      </c>
      <c r="L47" s="54"/>
      <c r="M47" s="284"/>
      <c r="N47" s="55"/>
      <c r="O47" s="55"/>
      <c r="P47" s="55"/>
      <c r="Q47" s="55"/>
      <c r="R47" s="55"/>
      <c r="S47" s="55"/>
      <c r="T47" s="55"/>
      <c r="U47" s="55"/>
      <c r="V47" s="55"/>
      <c r="W47" s="55"/>
      <c r="X47" s="55"/>
      <c r="Y47" s="55"/>
      <c r="Z47" s="5"/>
      <c r="AA47" s="5"/>
      <c r="AB47" s="20"/>
      <c r="AC47" s="20"/>
      <c r="AD47" s="20"/>
      <c r="AE47" s="20"/>
      <c r="AF47" s="20"/>
      <c r="AG47" s="20"/>
      <c r="AH47" s="20"/>
      <c r="AI47" s="20"/>
      <c r="AJ47" s="20"/>
      <c r="AK47" s="20"/>
      <c r="AL47" s="41"/>
      <c r="AM47" s="41"/>
      <c r="AN47" s="41"/>
      <c r="AO47" s="41"/>
      <c r="AP47" s="41"/>
      <c r="AQ47" s="41"/>
      <c r="AR47" s="41"/>
      <c r="AS47" s="41"/>
      <c r="AT47" s="41"/>
    </row>
    <row r="48" spans="1:46" ht="21" customHeight="1">
      <c r="A48" s="9"/>
      <c r="B48" s="5"/>
      <c r="C48" s="5"/>
      <c r="D48" s="5"/>
      <c r="E48" s="5"/>
      <c r="F48" s="5"/>
      <c r="G48" s="5"/>
      <c r="H48" s="5"/>
      <c r="I48" s="5"/>
      <c r="J48" s="5"/>
      <c r="K48" s="5"/>
      <c r="L48" s="5"/>
      <c r="M48" s="5"/>
      <c r="N48" s="5"/>
      <c r="O48" s="5"/>
      <c r="P48" s="5"/>
      <c r="Q48" s="5"/>
      <c r="R48" s="5"/>
      <c r="S48" s="5"/>
      <c r="T48" s="5"/>
      <c r="U48" s="5"/>
      <c r="V48" s="5"/>
      <c r="W48" s="5"/>
      <c r="X48" s="5"/>
      <c r="Y48" s="5"/>
      <c r="Z48" s="5"/>
      <c r="AA48" s="5"/>
      <c r="AB48" s="20"/>
      <c r="AC48" s="20"/>
      <c r="AD48" s="20"/>
      <c r="AE48" s="20"/>
      <c r="AF48" s="20"/>
      <c r="AG48" s="20"/>
      <c r="AH48" s="20"/>
      <c r="AI48" s="20"/>
      <c r="AJ48" s="20"/>
      <c r="AK48" s="20"/>
      <c r="AL48" s="41"/>
      <c r="AM48" s="41"/>
      <c r="AN48" s="41"/>
      <c r="AO48" s="41"/>
      <c r="AP48" s="41"/>
      <c r="AQ48" s="41"/>
      <c r="AR48" s="41"/>
      <c r="AS48" s="41"/>
      <c r="AT48" s="41"/>
    </row>
    <row r="49" spans="1:46" ht="13.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20"/>
      <c r="AC49" s="20"/>
      <c r="AD49" s="20"/>
      <c r="AE49" s="20"/>
      <c r="AF49" s="20"/>
      <c r="AG49" s="20"/>
      <c r="AH49" s="20"/>
      <c r="AI49" s="20"/>
      <c r="AJ49" s="20"/>
      <c r="AK49" s="20"/>
      <c r="AL49" s="41"/>
      <c r="AM49" s="41"/>
      <c r="AN49" s="41"/>
      <c r="AO49" s="41"/>
      <c r="AP49" s="41"/>
      <c r="AQ49" s="41"/>
      <c r="AR49" s="41"/>
      <c r="AS49" s="41"/>
      <c r="AT49" s="41"/>
    </row>
    <row r="50" spans="1:46" ht="13.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20"/>
      <c r="AC50" s="20"/>
      <c r="AD50" s="20"/>
      <c r="AE50" s="20"/>
      <c r="AF50" s="20"/>
      <c r="AG50" s="20"/>
      <c r="AH50" s="20"/>
      <c r="AI50" s="20"/>
      <c r="AJ50" s="20"/>
      <c r="AK50" s="20"/>
      <c r="AL50" s="41"/>
      <c r="AM50" s="41"/>
      <c r="AN50" s="41"/>
      <c r="AO50" s="41"/>
      <c r="AP50" s="41"/>
      <c r="AQ50" s="41"/>
      <c r="AR50" s="41"/>
      <c r="AS50" s="41"/>
      <c r="AT50" s="41"/>
    </row>
    <row r="51" spans="1:46" ht="13.5" customHeight="1">
      <c r="A51" s="5"/>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41"/>
      <c r="AM51" s="41"/>
      <c r="AN51" s="41"/>
      <c r="AO51" s="41"/>
      <c r="AP51" s="41"/>
      <c r="AQ51" s="41"/>
      <c r="AR51" s="41"/>
      <c r="AS51" s="41"/>
      <c r="AT51" s="41"/>
    </row>
    <row r="52" spans="1:46" ht="13.5" customHeight="1">
      <c r="A52" s="5"/>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41"/>
      <c r="AM52" s="41"/>
      <c r="AN52" s="41"/>
      <c r="AO52" s="41"/>
      <c r="AP52" s="41"/>
      <c r="AQ52" s="41"/>
      <c r="AR52" s="41"/>
      <c r="AS52" s="41"/>
      <c r="AT52" s="41"/>
    </row>
    <row r="53" spans="1:46" ht="13.5" customHeight="1">
      <c r="A53" s="5"/>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41"/>
      <c r="AM53" s="41"/>
      <c r="AN53" s="41"/>
      <c r="AO53" s="41"/>
      <c r="AP53" s="41"/>
      <c r="AQ53" s="41"/>
      <c r="AR53" s="41"/>
      <c r="AS53" s="41"/>
      <c r="AT53" s="41"/>
    </row>
    <row r="54" spans="1:46" ht="13.5" customHeight="1">
      <c r="A54" s="5"/>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41"/>
      <c r="AM54" s="41"/>
      <c r="AN54" s="41"/>
      <c r="AO54" s="41"/>
      <c r="AP54" s="41"/>
      <c r="AQ54" s="41"/>
      <c r="AR54" s="41"/>
      <c r="AS54" s="41"/>
      <c r="AT54" s="41"/>
    </row>
    <row r="55" spans="1:46" ht="13.5" customHeight="1">
      <c r="A55" s="5"/>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41"/>
      <c r="AM55" s="41"/>
      <c r="AN55" s="41"/>
      <c r="AO55" s="41"/>
      <c r="AP55" s="41"/>
      <c r="AQ55" s="41"/>
      <c r="AR55" s="41"/>
      <c r="AS55" s="41"/>
      <c r="AT55" s="41"/>
    </row>
    <row r="56" spans="1:46" ht="13.5" customHeight="1">
      <c r="A56" s="5"/>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41"/>
      <c r="AM56" s="41"/>
      <c r="AN56" s="41"/>
      <c r="AO56" s="41"/>
      <c r="AP56" s="41"/>
      <c r="AQ56" s="41"/>
      <c r="AR56" s="41"/>
      <c r="AS56" s="41"/>
      <c r="AT56" s="41"/>
    </row>
    <row r="57" spans="1:46" ht="13.5" customHeight="1">
      <c r="A57" s="5"/>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41"/>
      <c r="AM57" s="41"/>
      <c r="AN57" s="41"/>
      <c r="AO57" s="41"/>
      <c r="AP57" s="41"/>
      <c r="AQ57" s="41"/>
      <c r="AR57" s="41"/>
      <c r="AS57" s="41"/>
      <c r="AT57" s="41"/>
    </row>
    <row r="58" spans="1:46" ht="27" customHeight="1">
      <c r="A58" s="5"/>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41"/>
      <c r="AM58" s="41"/>
      <c r="AN58" s="41"/>
      <c r="AO58" s="41"/>
      <c r="AP58" s="41"/>
      <c r="AQ58" s="41"/>
      <c r="AR58" s="41"/>
      <c r="AS58" s="41"/>
      <c r="AT58" s="41"/>
    </row>
    <row r="59" spans="1:46" ht="13.5" customHeight="1">
      <c r="A59" s="5"/>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41"/>
      <c r="AM59" s="41"/>
      <c r="AN59" s="41"/>
      <c r="AO59" s="41"/>
      <c r="AP59" s="41"/>
      <c r="AQ59" s="41"/>
      <c r="AR59" s="41"/>
      <c r="AS59" s="41"/>
      <c r="AT59" s="41"/>
    </row>
    <row r="60" spans="1:46" ht="13.5" customHeight="1">
      <c r="A60" s="5"/>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41"/>
      <c r="AM60" s="41"/>
      <c r="AN60" s="41"/>
      <c r="AO60" s="41"/>
      <c r="AP60" s="41"/>
      <c r="AQ60" s="41"/>
      <c r="AR60" s="41"/>
      <c r="AS60" s="41"/>
      <c r="AT60" s="41"/>
    </row>
    <row r="61" spans="1:46" ht="13.5" customHeight="1">
      <c r="A61" s="5"/>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41"/>
      <c r="AM61" s="41"/>
      <c r="AN61" s="41"/>
      <c r="AO61" s="41"/>
      <c r="AP61" s="41"/>
      <c r="AQ61" s="41"/>
      <c r="AR61" s="41"/>
      <c r="AS61" s="41"/>
      <c r="AT61" s="41"/>
    </row>
    <row r="62" spans="1:46" ht="27" customHeight="1">
      <c r="A62" s="5"/>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41"/>
      <c r="AM62" s="41"/>
      <c r="AN62" s="41"/>
      <c r="AO62" s="41"/>
      <c r="AP62" s="41"/>
      <c r="AQ62" s="41"/>
      <c r="AR62" s="41"/>
      <c r="AS62" s="41"/>
      <c r="AT62" s="41"/>
    </row>
    <row r="63" spans="1:46" ht="13.5" customHeight="1">
      <c r="A63" s="5"/>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41"/>
      <c r="AM63" s="41"/>
      <c r="AN63" s="41"/>
      <c r="AO63" s="41"/>
      <c r="AP63" s="41"/>
      <c r="AQ63" s="41"/>
      <c r="AR63" s="41"/>
      <c r="AS63" s="41"/>
      <c r="AT63" s="41"/>
    </row>
    <row r="64" spans="1:46" ht="13.5" customHeight="1">
      <c r="A64" s="5"/>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41"/>
      <c r="AM64" s="41"/>
      <c r="AN64" s="41"/>
      <c r="AO64" s="41"/>
      <c r="AP64" s="41"/>
      <c r="AQ64" s="41"/>
      <c r="AR64" s="41"/>
      <c r="AS64" s="41"/>
      <c r="AT64" s="41"/>
    </row>
    <row r="65" spans="1:46" ht="13.5" customHeight="1">
      <c r="A65" s="5"/>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41"/>
      <c r="AM65" s="41"/>
      <c r="AN65" s="41"/>
      <c r="AO65" s="41"/>
      <c r="AP65" s="41"/>
      <c r="AQ65" s="41"/>
      <c r="AR65" s="41"/>
      <c r="AS65" s="41"/>
      <c r="AT65" s="41"/>
    </row>
    <row r="66" spans="1:46" ht="27" customHeight="1">
      <c r="A66" s="5"/>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41"/>
      <c r="AM66" s="41"/>
      <c r="AN66" s="41"/>
      <c r="AO66" s="41"/>
      <c r="AP66" s="41"/>
      <c r="AQ66" s="41"/>
      <c r="AR66" s="41"/>
      <c r="AS66" s="41"/>
      <c r="AT66" s="41"/>
    </row>
    <row r="67" spans="1:46" ht="13.5" customHeight="1">
      <c r="A67" s="5"/>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41"/>
      <c r="AM67" s="41"/>
      <c r="AN67" s="41"/>
      <c r="AO67" s="41"/>
      <c r="AP67" s="41"/>
      <c r="AQ67" s="41"/>
      <c r="AR67" s="41"/>
      <c r="AS67" s="41"/>
      <c r="AT67" s="41"/>
    </row>
    <row r="68" spans="1:46" ht="13.5" customHeight="1">
      <c r="A68" s="5"/>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41"/>
      <c r="AM68" s="41"/>
      <c r="AN68" s="41"/>
      <c r="AO68" s="41"/>
      <c r="AP68" s="41"/>
      <c r="AQ68" s="41"/>
      <c r="AR68" s="41"/>
      <c r="AS68" s="41"/>
      <c r="AT68" s="41"/>
    </row>
    <row r="69" spans="1:46" ht="13.5" customHeight="1">
      <c r="A69" s="5"/>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41"/>
      <c r="AM69" s="41"/>
      <c r="AN69" s="41"/>
      <c r="AO69" s="41"/>
      <c r="AP69" s="41"/>
      <c r="AQ69" s="41"/>
      <c r="AR69" s="41"/>
      <c r="AS69" s="41"/>
      <c r="AT69" s="41"/>
    </row>
    <row r="70" spans="1:46" ht="27" customHeight="1">
      <c r="A70" s="5"/>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41"/>
      <c r="AM70" s="41"/>
      <c r="AN70" s="41"/>
      <c r="AO70" s="41"/>
      <c r="AP70" s="41"/>
      <c r="AQ70" s="41"/>
      <c r="AR70" s="41"/>
      <c r="AS70" s="41"/>
      <c r="AT70" s="41"/>
    </row>
    <row r="71" spans="1:46" ht="13.5" customHeight="1">
      <c r="A71" s="5"/>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41"/>
      <c r="AM71" s="41"/>
      <c r="AN71" s="41"/>
      <c r="AO71" s="41"/>
      <c r="AP71" s="41"/>
      <c r="AQ71" s="41"/>
      <c r="AR71" s="41"/>
      <c r="AS71" s="41"/>
      <c r="AT71" s="41"/>
    </row>
    <row r="72" spans="1:46" ht="13.5" customHeight="1">
      <c r="A72" s="5"/>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41"/>
      <c r="AM72" s="41"/>
      <c r="AN72" s="41"/>
      <c r="AO72" s="41"/>
      <c r="AP72" s="41"/>
      <c r="AQ72" s="41"/>
      <c r="AR72" s="41"/>
      <c r="AS72" s="41"/>
      <c r="AT72" s="41"/>
    </row>
    <row r="73" spans="1:46" ht="13.5" customHeight="1">
      <c r="A73" s="5"/>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41"/>
      <c r="AM73" s="41"/>
      <c r="AN73" s="41"/>
      <c r="AO73" s="41"/>
      <c r="AP73" s="41"/>
      <c r="AQ73" s="41"/>
      <c r="AR73" s="41"/>
      <c r="AS73" s="41"/>
      <c r="AT73" s="41"/>
    </row>
    <row r="74" spans="1:46" ht="13.5" customHeight="1">
      <c r="A74" s="5"/>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41"/>
      <c r="AM74" s="41"/>
      <c r="AN74" s="41"/>
      <c r="AO74" s="41"/>
      <c r="AP74" s="41"/>
      <c r="AQ74" s="41"/>
      <c r="AR74" s="41"/>
      <c r="AS74" s="41"/>
      <c r="AT74" s="41"/>
    </row>
    <row r="75" spans="1:46" ht="13.5" customHeight="1">
      <c r="A75" s="5"/>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41"/>
      <c r="AM75" s="41"/>
      <c r="AN75" s="41"/>
      <c r="AO75" s="41"/>
      <c r="AP75" s="41"/>
      <c r="AQ75" s="41"/>
      <c r="AR75" s="41"/>
      <c r="AS75" s="41"/>
      <c r="AT75" s="41"/>
    </row>
    <row r="76" spans="1:46" ht="13.5" customHeight="1">
      <c r="A76" s="5"/>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41"/>
      <c r="AM76" s="41"/>
      <c r="AN76" s="41"/>
      <c r="AO76" s="41"/>
      <c r="AP76" s="41"/>
      <c r="AQ76" s="41"/>
      <c r="AR76" s="41"/>
      <c r="AS76" s="41"/>
      <c r="AT76" s="41"/>
    </row>
    <row r="77" spans="1:46" ht="13.5" customHeight="1">
      <c r="A77" s="5"/>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41"/>
      <c r="AM77" s="41"/>
      <c r="AN77" s="41"/>
      <c r="AO77" s="41"/>
      <c r="AP77" s="41"/>
      <c r="AQ77" s="41"/>
      <c r="AR77" s="41"/>
      <c r="AS77" s="41"/>
      <c r="AT77" s="41"/>
    </row>
    <row r="78" spans="1:46" ht="13.5" customHeight="1">
      <c r="A78" s="5"/>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41"/>
      <c r="AM78" s="41"/>
      <c r="AN78" s="41"/>
      <c r="AO78" s="41"/>
      <c r="AP78" s="41"/>
      <c r="AQ78" s="41"/>
      <c r="AR78" s="41"/>
      <c r="AS78" s="41"/>
      <c r="AT78" s="41"/>
    </row>
    <row r="79" spans="1:46" ht="13.5" customHeight="1">
      <c r="A79" s="5"/>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41"/>
      <c r="AM79" s="41"/>
      <c r="AN79" s="41"/>
      <c r="AO79" s="41"/>
      <c r="AP79" s="41"/>
      <c r="AQ79" s="41"/>
      <c r="AR79" s="41"/>
      <c r="AS79" s="41"/>
      <c r="AT79" s="41"/>
    </row>
    <row r="80" spans="1:46" ht="13.5" customHeight="1">
      <c r="A80" s="5"/>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41"/>
      <c r="AM80" s="41"/>
      <c r="AN80" s="41"/>
      <c r="AO80" s="41"/>
      <c r="AP80" s="41"/>
      <c r="AQ80" s="41"/>
      <c r="AR80" s="41"/>
      <c r="AS80" s="41"/>
      <c r="AT80" s="41"/>
    </row>
    <row r="81" spans="1:46" ht="13.5" customHeight="1">
      <c r="A81" s="5"/>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41"/>
      <c r="AM81" s="41"/>
      <c r="AN81" s="41"/>
      <c r="AO81" s="41"/>
      <c r="AP81" s="41"/>
      <c r="AQ81" s="41"/>
      <c r="AR81" s="41"/>
      <c r="AS81" s="41"/>
      <c r="AT81" s="41"/>
    </row>
    <row r="82" spans="1:46" ht="13.5" customHeight="1">
      <c r="A82" s="5"/>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41"/>
      <c r="AM82" s="41"/>
      <c r="AN82" s="41"/>
      <c r="AO82" s="41"/>
      <c r="AP82" s="41"/>
      <c r="AQ82" s="41"/>
      <c r="AR82" s="41"/>
      <c r="AS82" s="41"/>
      <c r="AT82" s="41"/>
    </row>
    <row r="83" spans="1:46" ht="13.5" customHeight="1">
      <c r="A83" s="5"/>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41"/>
      <c r="AM83" s="41"/>
      <c r="AN83" s="41"/>
      <c r="AO83" s="41"/>
      <c r="AP83" s="41"/>
      <c r="AQ83" s="41"/>
      <c r="AR83" s="41"/>
      <c r="AS83" s="41"/>
      <c r="AT83" s="41"/>
    </row>
    <row r="84" spans="1:46" ht="13.5" customHeight="1">
      <c r="A84" s="5"/>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41"/>
      <c r="AM84" s="41"/>
      <c r="AN84" s="41"/>
      <c r="AO84" s="41"/>
      <c r="AP84" s="41"/>
      <c r="AQ84" s="41"/>
      <c r="AR84" s="41"/>
      <c r="AS84" s="41"/>
      <c r="AT84" s="41"/>
    </row>
    <row r="85" spans="1:46" ht="13.5" customHeight="1">
      <c r="A85" s="5"/>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41"/>
      <c r="AM85" s="41"/>
      <c r="AN85" s="41"/>
      <c r="AO85" s="41"/>
      <c r="AP85" s="41"/>
      <c r="AQ85" s="41"/>
      <c r="AR85" s="41"/>
      <c r="AS85" s="41"/>
      <c r="AT85" s="41"/>
    </row>
    <row r="86" spans="1:46" ht="13.5" customHeight="1">
      <c r="A86" s="5"/>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41"/>
      <c r="AM86" s="41"/>
      <c r="AN86" s="41"/>
      <c r="AO86" s="41"/>
      <c r="AP86" s="41"/>
      <c r="AQ86" s="41"/>
      <c r="AR86" s="41"/>
      <c r="AS86" s="41"/>
      <c r="AT86" s="41"/>
    </row>
    <row r="87" spans="1:46" ht="13.5" customHeight="1">
      <c r="A87" s="5"/>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41"/>
      <c r="AM87" s="41"/>
      <c r="AN87" s="41"/>
      <c r="AO87" s="41"/>
      <c r="AP87" s="41"/>
      <c r="AQ87" s="41"/>
      <c r="AR87" s="41"/>
      <c r="AS87" s="41"/>
      <c r="AT87" s="41"/>
    </row>
    <row r="88" spans="1:46" ht="13.5" customHeight="1">
      <c r="A88" s="5"/>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41"/>
      <c r="AM88" s="41"/>
      <c r="AN88" s="41"/>
      <c r="AO88" s="41"/>
      <c r="AP88" s="41"/>
      <c r="AQ88" s="41"/>
      <c r="AR88" s="41"/>
      <c r="AS88" s="41"/>
      <c r="AT88" s="41"/>
    </row>
    <row r="89" spans="1:46" ht="13.5" customHeight="1">
      <c r="A89" s="5"/>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41"/>
      <c r="AM89" s="41"/>
      <c r="AN89" s="41"/>
      <c r="AO89" s="41"/>
      <c r="AP89" s="41"/>
      <c r="AQ89" s="41"/>
      <c r="AR89" s="41"/>
      <c r="AS89" s="41"/>
      <c r="AT89" s="41"/>
    </row>
    <row r="90" spans="1:46" ht="13.5" customHeight="1">
      <c r="A90" s="5"/>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41"/>
      <c r="AM90" s="41"/>
      <c r="AN90" s="41"/>
      <c r="AO90" s="41"/>
      <c r="AP90" s="41"/>
      <c r="AQ90" s="41"/>
      <c r="AR90" s="41"/>
      <c r="AS90" s="41"/>
      <c r="AT90" s="41"/>
    </row>
    <row r="91" spans="1:46" ht="13.5" customHeight="1">
      <c r="A91" s="5"/>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41"/>
      <c r="AM91" s="41"/>
      <c r="AN91" s="41"/>
      <c r="AO91" s="41"/>
      <c r="AP91" s="41"/>
      <c r="AQ91" s="41"/>
      <c r="AR91" s="41"/>
      <c r="AS91" s="41"/>
      <c r="AT91" s="41"/>
    </row>
    <row r="92" spans="1:46" ht="13.5" customHeight="1">
      <c r="A92" s="5"/>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41"/>
      <c r="AM92" s="41"/>
      <c r="AN92" s="41"/>
      <c r="AO92" s="41"/>
      <c r="AP92" s="41"/>
      <c r="AQ92" s="41"/>
      <c r="AR92" s="41"/>
      <c r="AS92" s="41"/>
      <c r="AT92" s="41"/>
    </row>
    <row r="93" spans="1:46" ht="13.5" customHeight="1">
      <c r="A93" s="5"/>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41"/>
      <c r="AM93" s="41"/>
      <c r="AN93" s="41"/>
      <c r="AO93" s="41"/>
      <c r="AP93" s="41"/>
      <c r="AQ93" s="41"/>
      <c r="AR93" s="41"/>
      <c r="AS93" s="41"/>
      <c r="AT93" s="41"/>
    </row>
    <row r="94" spans="1:46" ht="13.5" customHeight="1">
      <c r="A94" s="5"/>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41"/>
      <c r="AM94" s="41"/>
      <c r="AN94" s="41"/>
      <c r="AO94" s="41"/>
      <c r="AP94" s="41"/>
      <c r="AQ94" s="41"/>
      <c r="AR94" s="41"/>
      <c r="AS94" s="41"/>
      <c r="AT94" s="41"/>
    </row>
    <row r="95" spans="1:46" ht="13.5" customHeight="1">
      <c r="A95" s="5"/>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41"/>
      <c r="AM95" s="41"/>
      <c r="AN95" s="41"/>
      <c r="AO95" s="41"/>
      <c r="AP95" s="41"/>
      <c r="AQ95" s="41"/>
      <c r="AR95" s="41"/>
      <c r="AS95" s="41"/>
      <c r="AT95" s="41"/>
    </row>
    <row r="96" spans="1:46" ht="13.5" customHeight="1">
      <c r="A96" s="5"/>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41"/>
      <c r="AM96" s="41"/>
      <c r="AN96" s="41"/>
      <c r="AO96" s="41"/>
      <c r="AP96" s="41"/>
      <c r="AQ96" s="41"/>
      <c r="AR96" s="41"/>
      <c r="AS96" s="41"/>
      <c r="AT96" s="41"/>
    </row>
    <row r="97" spans="1:46" ht="13.5" customHeight="1">
      <c r="A97" s="5"/>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41"/>
      <c r="AM97" s="41"/>
      <c r="AN97" s="41"/>
      <c r="AO97" s="41"/>
      <c r="AP97" s="41"/>
      <c r="AQ97" s="41"/>
      <c r="AR97" s="41"/>
      <c r="AS97" s="41"/>
      <c r="AT97" s="41"/>
    </row>
    <row r="98" spans="1:46" ht="13.5" customHeight="1">
      <c r="A98" s="5"/>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41"/>
      <c r="AM98" s="41"/>
      <c r="AN98" s="41"/>
      <c r="AO98" s="41"/>
      <c r="AP98" s="41"/>
      <c r="AQ98" s="41"/>
      <c r="AR98" s="41"/>
      <c r="AS98" s="41"/>
      <c r="AT98" s="41"/>
    </row>
    <row r="99" spans="1:46" ht="13.5" customHeight="1">
      <c r="A99" s="5"/>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41"/>
      <c r="AM99" s="41"/>
      <c r="AN99" s="41"/>
      <c r="AO99" s="41"/>
      <c r="AP99" s="41"/>
      <c r="AQ99" s="41"/>
      <c r="AR99" s="41"/>
      <c r="AS99" s="41"/>
      <c r="AT99" s="41"/>
    </row>
    <row r="100" spans="1:46" ht="13.5" customHeight="1">
      <c r="A100" s="5"/>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41"/>
      <c r="AM100" s="41"/>
      <c r="AN100" s="41"/>
      <c r="AO100" s="41"/>
      <c r="AP100" s="41"/>
      <c r="AQ100" s="41"/>
      <c r="AR100" s="41"/>
      <c r="AS100" s="41"/>
      <c r="AT100" s="41"/>
    </row>
    <row r="101" spans="1:46" ht="13.5" customHeight="1">
      <c r="A101" s="5"/>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41"/>
      <c r="AM101" s="41"/>
      <c r="AN101" s="41"/>
      <c r="AO101" s="41"/>
      <c r="AP101" s="41"/>
      <c r="AQ101" s="41"/>
      <c r="AR101" s="41"/>
      <c r="AS101" s="41"/>
      <c r="AT101" s="41"/>
    </row>
    <row r="102" spans="1:46" ht="13.5" customHeight="1">
      <c r="A102" s="5"/>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41"/>
      <c r="AM102" s="41"/>
      <c r="AN102" s="41"/>
      <c r="AO102" s="41"/>
      <c r="AP102" s="41"/>
      <c r="AQ102" s="41"/>
      <c r="AR102" s="41"/>
      <c r="AS102" s="41"/>
      <c r="AT102" s="41"/>
    </row>
    <row r="103" spans="1:46" ht="13.5" customHeight="1">
      <c r="A103" s="5"/>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41"/>
      <c r="AM103" s="41"/>
      <c r="AN103" s="41"/>
      <c r="AO103" s="41"/>
      <c r="AP103" s="41"/>
      <c r="AQ103" s="41"/>
      <c r="AR103" s="41"/>
      <c r="AS103" s="41"/>
      <c r="AT103" s="41"/>
    </row>
    <row r="104" spans="1:46" ht="13.5" customHeight="1">
      <c r="A104" s="5"/>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41"/>
      <c r="AM104" s="41"/>
      <c r="AN104" s="41"/>
      <c r="AO104" s="41"/>
      <c r="AP104" s="41"/>
      <c r="AQ104" s="41"/>
      <c r="AR104" s="41"/>
      <c r="AS104" s="41"/>
      <c r="AT104" s="41"/>
    </row>
    <row r="105" spans="1:46" ht="13.5" customHeight="1">
      <c r="A105" s="5"/>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41"/>
      <c r="AM105" s="41"/>
      <c r="AN105" s="41"/>
      <c r="AO105" s="41"/>
      <c r="AP105" s="41"/>
      <c r="AQ105" s="41"/>
      <c r="AR105" s="41"/>
      <c r="AS105" s="41"/>
      <c r="AT105" s="41"/>
    </row>
    <row r="106" spans="1:46" ht="13.5" customHeight="1">
      <c r="A106" s="5"/>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41"/>
      <c r="AM106" s="41"/>
      <c r="AN106" s="41"/>
      <c r="AO106" s="41"/>
      <c r="AP106" s="41"/>
      <c r="AQ106" s="41"/>
      <c r="AR106" s="41"/>
      <c r="AS106" s="41"/>
      <c r="AT106" s="41"/>
    </row>
    <row r="107" spans="1:46" ht="13.5" customHeight="1">
      <c r="A107" s="5"/>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41"/>
      <c r="AM107" s="41"/>
      <c r="AN107" s="41"/>
      <c r="AO107" s="41"/>
      <c r="AP107" s="41"/>
      <c r="AQ107" s="41"/>
      <c r="AR107" s="41"/>
      <c r="AS107" s="41"/>
      <c r="AT107" s="41"/>
    </row>
    <row r="108" spans="1:46" ht="13.5" customHeight="1">
      <c r="A108" s="5"/>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41"/>
      <c r="AM108" s="41"/>
      <c r="AN108" s="41"/>
      <c r="AO108" s="41"/>
      <c r="AP108" s="41"/>
      <c r="AQ108" s="41"/>
      <c r="AR108" s="41"/>
      <c r="AS108" s="41"/>
      <c r="AT108" s="41"/>
    </row>
    <row r="109" spans="1:46" ht="13.5" customHeight="1">
      <c r="A109" s="5"/>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41"/>
      <c r="AM109" s="41"/>
      <c r="AN109" s="41"/>
      <c r="AO109" s="41"/>
      <c r="AP109" s="41"/>
      <c r="AQ109" s="41"/>
      <c r="AR109" s="41"/>
      <c r="AS109" s="41"/>
      <c r="AT109" s="41"/>
    </row>
    <row r="110" spans="1:46" ht="13.5" customHeight="1">
      <c r="A110" s="5"/>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41"/>
      <c r="AM110" s="41"/>
      <c r="AN110" s="41"/>
      <c r="AO110" s="41"/>
      <c r="AP110" s="41"/>
      <c r="AQ110" s="41"/>
      <c r="AR110" s="41"/>
      <c r="AS110" s="41"/>
      <c r="AT110" s="41"/>
    </row>
    <row r="111" spans="1:46" ht="13.5" customHeight="1">
      <c r="A111" s="5"/>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41"/>
      <c r="AM111" s="41"/>
      <c r="AN111" s="41"/>
      <c r="AO111" s="41"/>
      <c r="AP111" s="41"/>
      <c r="AQ111" s="41"/>
      <c r="AR111" s="41"/>
      <c r="AS111" s="41"/>
      <c r="AT111" s="41"/>
    </row>
    <row r="112" spans="1:46" ht="13.5" customHeight="1">
      <c r="A112" s="5"/>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41"/>
      <c r="AM112" s="41"/>
      <c r="AN112" s="41"/>
      <c r="AO112" s="41"/>
      <c r="AP112" s="41"/>
      <c r="AQ112" s="41"/>
      <c r="AR112" s="41"/>
      <c r="AS112" s="41"/>
      <c r="AT112" s="41"/>
    </row>
    <row r="113" spans="1:46" ht="13.5" customHeight="1">
      <c r="A113" s="5"/>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41"/>
      <c r="AM113" s="41"/>
      <c r="AN113" s="41"/>
      <c r="AO113" s="41"/>
      <c r="AP113" s="41"/>
      <c r="AQ113" s="41"/>
      <c r="AR113" s="41"/>
      <c r="AS113" s="41"/>
      <c r="AT113" s="41"/>
    </row>
    <row r="114" spans="1:46" ht="13.5" customHeight="1">
      <c r="A114" s="5"/>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41"/>
      <c r="AM114" s="41"/>
      <c r="AN114" s="41"/>
      <c r="AO114" s="41"/>
      <c r="AP114" s="41"/>
      <c r="AQ114" s="41"/>
      <c r="AR114" s="41"/>
      <c r="AS114" s="41"/>
      <c r="AT114" s="41"/>
    </row>
    <row r="115" spans="1:46" ht="13.5" customHeight="1">
      <c r="A115" s="5"/>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41"/>
      <c r="AM115" s="41"/>
      <c r="AN115" s="41"/>
      <c r="AO115" s="41"/>
      <c r="AP115" s="41"/>
      <c r="AQ115" s="41"/>
      <c r="AR115" s="41"/>
      <c r="AS115" s="41"/>
      <c r="AT115" s="41"/>
    </row>
    <row r="116" spans="1:46" ht="13.5" customHeight="1">
      <c r="A116" s="5"/>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41"/>
      <c r="AM116" s="41"/>
      <c r="AN116" s="41"/>
      <c r="AO116" s="41"/>
      <c r="AP116" s="41"/>
      <c r="AQ116" s="41"/>
      <c r="AR116" s="41"/>
      <c r="AS116" s="41"/>
      <c r="AT116" s="41"/>
    </row>
    <row r="117" spans="1:46" ht="13.5" customHeight="1">
      <c r="A117" s="5"/>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41"/>
      <c r="AM117" s="41"/>
      <c r="AN117" s="41"/>
      <c r="AO117" s="41"/>
      <c r="AP117" s="41"/>
      <c r="AQ117" s="41"/>
      <c r="AR117" s="41"/>
      <c r="AS117" s="41"/>
      <c r="AT117" s="41"/>
    </row>
    <row r="118" spans="1:46" ht="13.5" customHeight="1">
      <c r="A118" s="5"/>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41"/>
      <c r="AM118" s="41"/>
      <c r="AN118" s="41"/>
      <c r="AO118" s="41"/>
      <c r="AP118" s="41"/>
      <c r="AQ118" s="41"/>
      <c r="AR118" s="41"/>
      <c r="AS118" s="41"/>
      <c r="AT118" s="41"/>
    </row>
    <row r="119" spans="1:46" ht="13.5" customHeight="1">
      <c r="A119" s="5"/>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41"/>
      <c r="AM119" s="41"/>
      <c r="AN119" s="41"/>
      <c r="AO119" s="41"/>
      <c r="AP119" s="41"/>
      <c r="AQ119" s="41"/>
      <c r="AR119" s="41"/>
      <c r="AS119" s="41"/>
      <c r="AT119" s="41"/>
    </row>
    <row r="120" spans="1:46" ht="13.5" customHeight="1">
      <c r="A120" s="5"/>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41"/>
      <c r="AM120" s="41"/>
      <c r="AN120" s="41"/>
      <c r="AO120" s="41"/>
      <c r="AP120" s="41"/>
      <c r="AQ120" s="41"/>
      <c r="AR120" s="41"/>
      <c r="AS120" s="41"/>
      <c r="AT120" s="41"/>
    </row>
    <row r="121" spans="1:46" ht="13.5" customHeight="1">
      <c r="A121" s="5"/>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41"/>
      <c r="AM121" s="41"/>
      <c r="AN121" s="41"/>
      <c r="AO121" s="41"/>
      <c r="AP121" s="41"/>
      <c r="AQ121" s="41"/>
      <c r="AR121" s="41"/>
      <c r="AS121" s="41"/>
      <c r="AT121" s="41"/>
    </row>
    <row r="122" spans="1:46" ht="13.5" customHeight="1">
      <c r="A122" s="5"/>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41"/>
      <c r="AM122" s="41"/>
      <c r="AN122" s="41"/>
      <c r="AO122" s="41"/>
      <c r="AP122" s="41"/>
      <c r="AQ122" s="41"/>
      <c r="AR122" s="41"/>
      <c r="AS122" s="41"/>
      <c r="AT122" s="41"/>
    </row>
    <row r="123" spans="1:46" ht="13.5" customHeight="1">
      <c r="A123" s="5"/>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41"/>
      <c r="AM123" s="41"/>
      <c r="AN123" s="41"/>
      <c r="AO123" s="41"/>
      <c r="AP123" s="41"/>
      <c r="AQ123" s="41"/>
      <c r="AR123" s="41"/>
      <c r="AS123" s="41"/>
      <c r="AT123" s="41"/>
    </row>
    <row r="124" spans="1:46" ht="13.5" customHeight="1">
      <c r="A124" s="5"/>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41"/>
      <c r="AM124" s="41"/>
      <c r="AN124" s="41"/>
      <c r="AO124" s="41"/>
      <c r="AP124" s="41"/>
      <c r="AQ124" s="41"/>
      <c r="AR124" s="41"/>
      <c r="AS124" s="41"/>
      <c r="AT124" s="41"/>
    </row>
    <row r="125" spans="1:46" ht="13.5" customHeight="1">
      <c r="A125" s="5"/>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41"/>
      <c r="AM125" s="41"/>
      <c r="AN125" s="41"/>
      <c r="AO125" s="41"/>
      <c r="AP125" s="41"/>
      <c r="AQ125" s="41"/>
      <c r="AR125" s="41"/>
      <c r="AS125" s="41"/>
      <c r="AT125" s="41"/>
    </row>
    <row r="126" spans="1:46" ht="13.5" customHeight="1">
      <c r="A126" s="5"/>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41"/>
      <c r="AM126" s="41"/>
      <c r="AN126" s="41"/>
      <c r="AO126" s="41"/>
      <c r="AP126" s="41"/>
      <c r="AQ126" s="41"/>
      <c r="AR126" s="41"/>
      <c r="AS126" s="41"/>
      <c r="AT126" s="41"/>
    </row>
    <row r="127" spans="1:46" ht="13.5" customHeight="1">
      <c r="A127" s="5"/>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41"/>
      <c r="AM127" s="41"/>
      <c r="AN127" s="41"/>
      <c r="AO127" s="41"/>
      <c r="AP127" s="41"/>
      <c r="AQ127" s="41"/>
      <c r="AR127" s="41"/>
      <c r="AS127" s="41"/>
      <c r="AT127" s="41"/>
    </row>
    <row r="128" spans="1:46" ht="13.5" customHeight="1">
      <c r="A128" s="5"/>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41"/>
      <c r="AM128" s="41"/>
      <c r="AN128" s="286"/>
      <c r="AO128" s="286"/>
      <c r="AP128" s="286"/>
      <c r="AQ128" s="286"/>
      <c r="AR128" s="286"/>
      <c r="AS128" s="286"/>
      <c r="AT128" s="286"/>
    </row>
    <row r="129" spans="1:39" ht="13.5" customHeight="1">
      <c r="A129" s="5"/>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41"/>
      <c r="AM129" s="41"/>
    </row>
    <row r="130" spans="1:39" ht="13.5" customHeight="1">
      <c r="A130" s="5"/>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41"/>
      <c r="AM130" s="41"/>
    </row>
    <row r="131" spans="1:39" ht="13.5" customHeight="1">
      <c r="A131" s="5"/>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41"/>
      <c r="AM131" s="41"/>
    </row>
    <row r="132" spans="1:39" ht="13.5" customHeight="1">
      <c r="A132" s="5"/>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41"/>
      <c r="AM132" s="41"/>
    </row>
    <row r="133" spans="1:39" ht="13.5" customHeight="1">
      <c r="A133" s="5"/>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41"/>
      <c r="AM133" s="41"/>
    </row>
    <row r="134" spans="1:39" ht="13.5" customHeight="1">
      <c r="A134" s="5"/>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41"/>
      <c r="AM134" s="41"/>
    </row>
    <row r="135" spans="1:39" ht="13.5" customHeight="1">
      <c r="A135" s="5"/>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41"/>
      <c r="AM135" s="41"/>
    </row>
    <row r="136" spans="1:39" ht="13.5" customHeight="1">
      <c r="A136" s="9"/>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41"/>
      <c r="AM136" s="41"/>
    </row>
    <row r="137" spans="1:39" ht="13.5" customHeight="1">
      <c r="A137" s="9"/>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41"/>
      <c r="AM137" s="41"/>
    </row>
    <row r="138" spans="1:39" ht="13.5" customHeight="1">
      <c r="A138" s="9"/>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41"/>
      <c r="AM138" s="41"/>
    </row>
    <row r="139" spans="1:39" ht="13.5" customHeight="1">
      <c r="A139" s="9"/>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41"/>
      <c r="AM139" s="41"/>
    </row>
    <row r="140" spans="1:39" ht="13.5" customHeight="1">
      <c r="A140" s="9"/>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41"/>
      <c r="AM140" s="41"/>
    </row>
    <row r="141" spans="1:39" ht="13.5" customHeight="1">
      <c r="A141" s="9"/>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41"/>
      <c r="AM141" s="41"/>
    </row>
    <row r="142" spans="1:39" ht="13.5" customHeight="1">
      <c r="A142" s="9"/>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41"/>
      <c r="AM142" s="41"/>
    </row>
    <row r="143" spans="1:39" ht="13.5" customHeight="1">
      <c r="A143" s="9"/>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41"/>
      <c r="AM143" s="41"/>
    </row>
    <row r="144" spans="1:39" ht="13.5" customHeight="1">
      <c r="A144" s="9"/>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41"/>
      <c r="AM144" s="41"/>
    </row>
    <row r="145" spans="1:39" ht="13.5" customHeight="1">
      <c r="A145" s="9"/>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41"/>
      <c r="AM145" s="41"/>
    </row>
    <row r="146" spans="1:39" ht="13.5" customHeight="1">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286"/>
      <c r="AM146" s="286"/>
    </row>
    <row r="147" spans="1:39" ht="13.5" customHeight="1">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286"/>
      <c r="AM147" s="286"/>
    </row>
    <row r="148" spans="1:39" ht="13.5" customHeight="1">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286"/>
      <c r="AM148" s="286"/>
    </row>
    <row r="149" spans="1:39" ht="13.5" customHeight="1">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286"/>
      <c r="AM149" s="286"/>
    </row>
    <row r="150" spans="1:39" ht="13.5" customHeight="1">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286"/>
      <c r="AM150" s="286"/>
    </row>
    <row r="151" spans="1:39" ht="13.5" customHeight="1">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286"/>
      <c r="AM151" s="286"/>
    </row>
    <row r="152" spans="1:39" ht="13.5" customHeight="1">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286"/>
      <c r="AM152" s="286"/>
    </row>
    <row r="153" spans="1:39" ht="13.5" customHeight="1">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286"/>
      <c r="AM153" s="286"/>
    </row>
    <row r="154" spans="1:39" ht="13.5" customHeight="1">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286"/>
      <c r="AM154" s="286"/>
    </row>
    <row r="155" spans="1:39" ht="13.5" customHeight="1">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286"/>
      <c r="AM155" s="286"/>
    </row>
    <row r="156" spans="1:39" ht="13.5" customHeight="1">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286"/>
      <c r="AM156" s="286"/>
    </row>
    <row r="157" spans="1:39" ht="13.5" customHeight="1">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286"/>
      <c r="AM157" s="286"/>
    </row>
    <row r="158" spans="1:39" ht="13.5" customHeight="1">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286"/>
      <c r="AM158" s="286"/>
    </row>
    <row r="159" spans="1:39" ht="13.5" customHeight="1">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286"/>
      <c r="AM159" s="286"/>
    </row>
    <row r="160" spans="1:39" ht="13.5" customHeight="1">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286"/>
      <c r="AM160" s="286"/>
    </row>
    <row r="161" spans="1:39" ht="13.5" customHeight="1">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286"/>
      <c r="AM161" s="286"/>
    </row>
    <row r="162" spans="1:39" ht="13.5" customHeight="1">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286"/>
      <c r="AM162" s="286"/>
    </row>
    <row r="163" spans="1:39" ht="13.5" customHeight="1">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286"/>
      <c r="AM163" s="286"/>
    </row>
    <row r="164" spans="1:39" ht="13.5" customHeight="1">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286"/>
      <c r="AM164" s="286"/>
    </row>
    <row r="165" spans="1:39" ht="13.5" customHeight="1">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286"/>
      <c r="AM165" s="286"/>
    </row>
    <row r="166" spans="1:39" ht="13.5" customHeight="1">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286"/>
      <c r="AM166" s="286"/>
    </row>
    <row r="167" spans="1:39" ht="13.5" customHeight="1">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286"/>
      <c r="AM167" s="286"/>
    </row>
    <row r="168" spans="1:39" ht="13.5" customHeight="1">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286"/>
      <c r="AM168" s="286"/>
    </row>
    <row r="169" spans="1:39" ht="13.5" customHeight="1">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286"/>
      <c r="AM169" s="286"/>
    </row>
    <row r="170" spans="1:39" ht="13.5" customHeight="1">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286"/>
      <c r="AM170" s="286"/>
    </row>
    <row r="171" spans="1:39" ht="13.5" customHeight="1">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286"/>
      <c r="AM171" s="286"/>
    </row>
    <row r="172" spans="1:39" ht="13.5" customHeight="1">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286"/>
      <c r="AM172" s="286"/>
    </row>
    <row r="173" spans="1:39" ht="13.5" customHeight="1">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286"/>
      <c r="AM173" s="286"/>
    </row>
    <row r="174" spans="1:39" ht="13.5" customHeight="1">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286"/>
      <c r="AM174" s="286"/>
    </row>
    <row r="175" spans="1:39" ht="13.5" customHeight="1">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286"/>
      <c r="AM175" s="286"/>
    </row>
    <row r="176" spans="1:39" ht="13.5" customHeight="1">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286"/>
      <c r="AM176" s="286"/>
    </row>
    <row r="177" spans="1:39" ht="13.5" customHeight="1">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286"/>
      <c r="AM177" s="286"/>
    </row>
    <row r="178" spans="1:39" ht="13.5" customHeight="1">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286"/>
      <c r="AM178" s="286"/>
    </row>
    <row r="179" spans="1:39" ht="13.5" customHeight="1">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286"/>
      <c r="AM179" s="286"/>
    </row>
    <row r="180" spans="1:39" ht="13.5" customHeight="1">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286"/>
      <c r="AM180" s="286"/>
    </row>
    <row r="181" spans="1:39" ht="13.5" customHeight="1">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286"/>
      <c r="AM181" s="286"/>
    </row>
    <row r="182" spans="1:39" ht="13.5" customHeight="1">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286"/>
      <c r="AM182" s="286"/>
    </row>
    <row r="183" spans="1:39" ht="13.5" customHeight="1">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286"/>
      <c r="AM183" s="286"/>
    </row>
    <row r="184" spans="1:39" ht="13.5" customHeight="1">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286"/>
      <c r="AM184" s="286"/>
    </row>
    <row r="185" spans="1:39" ht="13.5" customHeight="1">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286"/>
      <c r="AM185" s="286"/>
    </row>
    <row r="186" spans="1:39" ht="13.5" customHeight="1">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286"/>
      <c r="AM186" s="286"/>
    </row>
    <row r="187" spans="1:39" ht="13.5" customHeight="1">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286"/>
      <c r="AM187" s="286"/>
    </row>
    <row r="188" spans="1:39" ht="13.5" customHeight="1">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286"/>
      <c r="AM188" s="286"/>
    </row>
    <row r="189" spans="1:39" ht="13.5" customHeight="1">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286"/>
      <c r="AM189" s="286"/>
    </row>
    <row r="190" spans="1:39" ht="13.5" customHeight="1">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286"/>
      <c r="AM190" s="286"/>
    </row>
    <row r="191" spans="1:39" ht="13.5" customHeight="1">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286"/>
      <c r="AM191" s="286"/>
    </row>
    <row r="192" spans="1:39" ht="13.5" customHeight="1">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286"/>
      <c r="AM192" s="286"/>
    </row>
    <row r="193" spans="1:39" ht="13.5" customHeight="1">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286"/>
      <c r="AM193" s="286"/>
    </row>
    <row r="194" spans="1:39" ht="13.5" customHeight="1">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286"/>
      <c r="AM194" s="286"/>
    </row>
    <row r="195" spans="1:39" ht="13.5" customHeight="1">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286"/>
      <c r="AM195" s="286"/>
    </row>
    <row r="196" spans="1:39" ht="13.5" customHeight="1">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286"/>
      <c r="AM196" s="286"/>
    </row>
    <row r="197" spans="1:39" ht="13.5" customHeight="1">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286"/>
      <c r="AM197" s="286"/>
    </row>
    <row r="198" spans="1:39" ht="13.5" customHeight="1">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286"/>
      <c r="AM198" s="286"/>
    </row>
    <row r="199" spans="1:39" ht="13.5" customHeight="1">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286"/>
      <c r="AM199" s="286"/>
    </row>
    <row r="200" spans="1:39" ht="13.5" customHeight="1">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286"/>
      <c r="AM200" s="286"/>
    </row>
    <row r="201" spans="1:39" ht="13.5" customHeight="1">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286"/>
      <c r="AM201" s="286"/>
    </row>
    <row r="202" spans="1:39" ht="13.5" customHeight="1">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286"/>
      <c r="AM202" s="286"/>
    </row>
    <row r="203" spans="1:39" ht="13.5" customHeight="1">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286"/>
      <c r="AM203" s="286"/>
    </row>
    <row r="204" spans="1:39" ht="13.5" customHeight="1">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286"/>
      <c r="AM204" s="286"/>
    </row>
    <row r="205" spans="1:39" ht="13.5" customHeight="1">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286"/>
      <c r="AM205" s="286"/>
    </row>
    <row r="206" spans="1:39" ht="13.5" customHeight="1">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286"/>
      <c r="AM206" s="286"/>
    </row>
    <row r="207" spans="1:39" ht="13.5" customHeight="1">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286"/>
      <c r="AM207" s="286"/>
    </row>
    <row r="208" spans="1:39" ht="13.5" customHeight="1">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286"/>
      <c r="AM208" s="286"/>
    </row>
    <row r="209" spans="1:39" ht="13.5" customHeight="1">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286"/>
      <c r="AM209" s="286"/>
    </row>
    <row r="210" spans="1:39" ht="13.5" customHeight="1">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286"/>
      <c r="AM210" s="286"/>
    </row>
    <row r="211" spans="1:39" ht="13.5" customHeight="1">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286"/>
      <c r="AM211" s="286"/>
    </row>
    <row r="212" spans="1:39" ht="13.5" customHeight="1">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286"/>
      <c r="AM212" s="286"/>
    </row>
    <row r="213" spans="1:39" ht="13.5" customHeight="1">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286"/>
      <c r="AM213" s="286"/>
    </row>
    <row r="214" spans="1:39" ht="13.5" customHeight="1">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286"/>
      <c r="AM214" s="286"/>
    </row>
    <row r="215" spans="1:39" ht="13.5" customHeight="1">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286"/>
      <c r="AM215" s="286"/>
    </row>
    <row r="216" spans="1:39" ht="13.5" customHeight="1">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286"/>
      <c r="AM216" s="286"/>
    </row>
    <row r="217" spans="1:39" ht="13.5" customHeight="1">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286"/>
      <c r="AM217" s="286"/>
    </row>
    <row r="218" spans="1:39" ht="13.5" customHeight="1">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286"/>
      <c r="AM218" s="286"/>
    </row>
    <row r="219" spans="1:39" ht="13.5" customHeight="1">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286"/>
      <c r="AM219" s="286"/>
    </row>
    <row r="220" spans="1:39" ht="13.5" customHeight="1">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286"/>
      <c r="AM220" s="286"/>
    </row>
    <row r="221" spans="1:39" ht="13.5" customHeight="1">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286"/>
      <c r="AM221" s="286"/>
    </row>
    <row r="222" spans="1:39" ht="13.5" customHeight="1">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286"/>
      <c r="AM222" s="286"/>
    </row>
    <row r="223" spans="1:39" ht="13.5" customHeight="1">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286"/>
      <c r="AM223" s="286"/>
    </row>
    <row r="224" spans="1:39" ht="13.5" customHeight="1">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286"/>
      <c r="AM224" s="286"/>
    </row>
    <row r="225" spans="1:39" ht="13.5" customHeight="1">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286"/>
      <c r="AM225" s="286"/>
    </row>
    <row r="226" spans="1:39" ht="13.5" customHeight="1">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286"/>
      <c r="AM226" s="286"/>
    </row>
    <row r="227" spans="1:39" ht="13.5" customHeight="1">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286"/>
      <c r="AM227" s="286"/>
    </row>
    <row r="228" spans="1:39" ht="13.5" customHeight="1">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286"/>
      <c r="AM228" s="286"/>
    </row>
    <row r="229" spans="1:39" ht="13.5" customHeight="1">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286"/>
      <c r="AM229" s="286"/>
    </row>
    <row r="230" spans="1:39" ht="13.5" customHeight="1">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286"/>
      <c r="AM230" s="286"/>
    </row>
    <row r="231" spans="1:39" ht="13.5" customHeight="1">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286"/>
      <c r="AM231" s="286"/>
    </row>
    <row r="232" spans="1:39" ht="13.5" customHeight="1">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286"/>
      <c r="AM232" s="286"/>
    </row>
    <row r="233" spans="1:39" ht="13.5" customHeight="1">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286"/>
      <c r="AM233" s="286"/>
    </row>
    <row r="234" spans="1:39" ht="13.5" customHeight="1">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286"/>
      <c r="AM234" s="286"/>
    </row>
    <row r="235" spans="1:39" ht="13.5" customHeight="1">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286"/>
      <c r="AM235" s="286"/>
    </row>
    <row r="236" spans="1:39" ht="13.5" customHeight="1">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286"/>
      <c r="AM236" s="286"/>
    </row>
    <row r="237" spans="1:39" ht="13.5" customHeight="1">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286"/>
      <c r="AM237" s="286"/>
    </row>
    <row r="238" spans="1:39" ht="13.5" customHeight="1">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286"/>
      <c r="AM238" s="286"/>
    </row>
    <row r="239" spans="1:39" ht="13.5" customHeight="1">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286"/>
      <c r="AM239" s="286"/>
    </row>
    <row r="240" spans="1:39" ht="13.5" customHeight="1">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286"/>
      <c r="AM240" s="286"/>
    </row>
    <row r="241" spans="1:39" ht="13.5" customHeight="1">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286"/>
      <c r="AM241" s="286"/>
    </row>
    <row r="242" spans="1:39" ht="13.5" customHeight="1">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286"/>
      <c r="AM242" s="286"/>
    </row>
    <row r="243" spans="1:39" ht="13.5" customHeight="1">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286"/>
      <c r="AM243" s="286"/>
    </row>
    <row r="244" spans="1:39" ht="13.5" customHeight="1">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286"/>
      <c r="AM244" s="286"/>
    </row>
    <row r="245" spans="1:39" ht="13.5" customHeight="1">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286"/>
      <c r="AM245" s="286"/>
    </row>
    <row r="246" spans="1:39" ht="13.5" customHeight="1">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286"/>
      <c r="AM246" s="286"/>
    </row>
    <row r="247" spans="1:39" ht="13.5" customHeight="1">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286"/>
      <c r="AM247" s="286"/>
    </row>
    <row r="248" spans="1:39" ht="13.5" customHeight="1">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286"/>
      <c r="AM248" s="286"/>
    </row>
    <row r="249" spans="1:39" ht="13.5" customHeight="1">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286"/>
      <c r="AM249" s="286"/>
    </row>
    <row r="250" spans="1:39" ht="13.5" customHeight="1">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286"/>
      <c r="AM250" s="286"/>
    </row>
    <row r="251" spans="1:39" ht="13.5" customHeight="1">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286"/>
      <c r="AM251" s="286"/>
    </row>
    <row r="252" spans="1:39" ht="13.5" customHeight="1">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286"/>
      <c r="AM252" s="286"/>
    </row>
    <row r="253" spans="1:39" ht="13.5" customHeight="1">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286"/>
      <c r="AM253" s="286"/>
    </row>
    <row r="254" spans="1:39" ht="13.5" customHeight="1">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286"/>
      <c r="AM254" s="286"/>
    </row>
    <row r="255" spans="1:39" ht="13.5" customHeight="1">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286"/>
      <c r="AM255" s="286"/>
    </row>
    <row r="256" spans="1:39" ht="13.5" customHeight="1">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286"/>
      <c r="AM256" s="286"/>
    </row>
    <row r="257" spans="1:39" ht="13.5" customHeight="1">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286"/>
      <c r="AM257" s="286"/>
    </row>
    <row r="258" spans="1:39" ht="13.5" customHeight="1">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286"/>
      <c r="AM258" s="286"/>
    </row>
    <row r="259" spans="1:39" ht="13.5" customHeight="1">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286"/>
      <c r="AM259" s="286"/>
    </row>
    <row r="260" spans="1:39" ht="13.5" customHeight="1">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286"/>
      <c r="AM260" s="286"/>
    </row>
    <row r="261" spans="1:39" ht="13.5" customHeight="1">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286"/>
      <c r="AM261" s="286"/>
    </row>
    <row r="262" spans="1:39" ht="13.5" customHeight="1">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286"/>
      <c r="AM262" s="286"/>
    </row>
    <row r="263" spans="1:39" ht="13.5" customHeight="1">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286"/>
      <c r="AM263" s="286"/>
    </row>
    <row r="264" spans="1:39" ht="13.5" customHeight="1">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286"/>
      <c r="AM264" s="286"/>
    </row>
    <row r="265" spans="1:39" ht="13.5" customHeight="1">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286"/>
      <c r="AM265" s="286"/>
    </row>
    <row r="266" spans="1:39" ht="13.5" customHeight="1">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286"/>
      <c r="AM266" s="286"/>
    </row>
    <row r="267" spans="1:39" ht="13.5" customHeight="1">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286"/>
      <c r="AM267" s="286"/>
    </row>
    <row r="268" spans="1:39" ht="13.5" customHeight="1">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286"/>
      <c r="AM268" s="286"/>
    </row>
    <row r="269" spans="1:39" ht="13.5" customHeight="1">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286"/>
      <c r="AM269" s="286"/>
    </row>
    <row r="270" spans="1:39" ht="13.5" customHeight="1">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286"/>
      <c r="AM270" s="286"/>
    </row>
    <row r="271" spans="1:39" ht="13.5" customHeight="1">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286"/>
      <c r="AM271" s="286"/>
    </row>
    <row r="272" spans="1:39" ht="13.5" customHeight="1">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286"/>
      <c r="AM272" s="286"/>
    </row>
    <row r="273" spans="1:39" ht="13.5" customHeight="1">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286"/>
      <c r="AM273" s="286"/>
    </row>
    <row r="274" spans="1:39" ht="13.5" customHeight="1">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286"/>
      <c r="AM274" s="286"/>
    </row>
    <row r="275" spans="1:39" ht="13.5" customHeight="1">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286"/>
      <c r="AM275" s="286"/>
    </row>
    <row r="276" spans="1:39" ht="13.5" customHeight="1">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286"/>
      <c r="AM276" s="286"/>
    </row>
    <row r="277" spans="1:39" ht="13.5" customHeight="1">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286"/>
      <c r="AM277" s="286"/>
    </row>
    <row r="278" spans="1:39" ht="13.5" customHeight="1">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286"/>
      <c r="AM278" s="286"/>
    </row>
    <row r="279" spans="1:39" ht="13.5" customHeight="1">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286"/>
      <c r="AM279" s="286"/>
    </row>
    <row r="280" spans="1:39" ht="13.5" customHeight="1">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286"/>
      <c r="AM280" s="286"/>
    </row>
    <row r="281" spans="1:39" ht="13.5" customHeight="1">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286"/>
      <c r="AM281" s="286"/>
    </row>
    <row r="282" spans="1:39" ht="13.5" customHeight="1">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286"/>
      <c r="AM282" s="286"/>
    </row>
    <row r="283" spans="1:39" ht="13.5" customHeight="1">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286"/>
      <c r="AM283" s="286"/>
    </row>
    <row r="284" spans="1:39" ht="13.5" customHeight="1">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286"/>
      <c r="AM284" s="286"/>
    </row>
    <row r="285" spans="1:39" ht="13.5" customHeight="1">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286"/>
      <c r="AM285" s="286"/>
    </row>
    <row r="286" spans="1:39" ht="13.5" customHeight="1">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286"/>
      <c r="AM286" s="286"/>
    </row>
    <row r="287" spans="1:39" ht="13.5" customHeight="1">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286"/>
      <c r="AM287" s="286"/>
    </row>
    <row r="288" spans="1:39" ht="13.5" customHeight="1">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286"/>
      <c r="AM288" s="286"/>
    </row>
    <row r="289" spans="1:39" ht="13.5" customHeight="1">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286"/>
      <c r="AM289" s="286"/>
    </row>
    <row r="290" spans="1:39" ht="13.5" customHeight="1">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286"/>
      <c r="AM290" s="286"/>
    </row>
    <row r="291" spans="1:39" ht="13.5" customHeight="1">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286"/>
      <c r="AM291" s="286"/>
    </row>
    <row r="292" spans="1:39" ht="13.5" customHeight="1">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286"/>
      <c r="AM292" s="286"/>
    </row>
    <row r="293" spans="1:39" ht="13.5" customHeight="1">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286"/>
      <c r="AM293" s="286"/>
    </row>
    <row r="294" spans="1:39" ht="13.5" customHeight="1">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286"/>
      <c r="AM294" s="286"/>
    </row>
    <row r="295" spans="1:39" ht="13.5" customHeight="1">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286"/>
      <c r="AM295" s="286"/>
    </row>
    <row r="296" spans="1:39" ht="13.5" customHeight="1">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286"/>
      <c r="AM296" s="286"/>
    </row>
    <row r="297" spans="1:39" ht="13.5" customHeight="1">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286"/>
      <c r="AM297" s="286"/>
    </row>
    <row r="298" spans="1:39" ht="13.5" customHeight="1">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286"/>
      <c r="AM298" s="286"/>
    </row>
    <row r="299" spans="1:39" ht="13.5" customHeight="1">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286"/>
      <c r="AM299" s="286"/>
    </row>
    <row r="300" spans="1:39" ht="13.5" customHeight="1">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286"/>
      <c r="AM300" s="286"/>
    </row>
    <row r="301" spans="1:39" ht="13.5" customHeight="1">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286"/>
      <c r="AM301" s="286"/>
    </row>
    <row r="302" spans="1:39" ht="13.5" customHeight="1">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286"/>
      <c r="AM302" s="286"/>
    </row>
    <row r="303" spans="1:39" ht="13.5" customHeight="1">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286"/>
      <c r="AM303" s="286"/>
    </row>
    <row r="304" spans="1:39" ht="13.5" customHeight="1">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286"/>
      <c r="AM304" s="286"/>
    </row>
    <row r="305" spans="1:39" ht="13.5" customHeight="1">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286"/>
      <c r="AM305" s="286"/>
    </row>
    <row r="306" spans="1:39" ht="13.5" customHeight="1">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286"/>
      <c r="AM306" s="286"/>
    </row>
    <row r="307" spans="1:39" ht="13.5" customHeight="1">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286"/>
      <c r="AM307" s="286"/>
    </row>
    <row r="308" spans="1:39" ht="13.5" customHeight="1">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286"/>
      <c r="AM308" s="286"/>
    </row>
    <row r="309" spans="1:39" ht="13.5" customHeight="1">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286"/>
      <c r="AM309" s="286"/>
    </row>
    <row r="310" spans="1:39" ht="13.5" customHeight="1">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286"/>
      <c r="AM310" s="286"/>
    </row>
    <row r="311" spans="1:39" ht="13.5" customHeight="1">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286"/>
      <c r="AM311" s="286"/>
    </row>
    <row r="312" spans="1:39" ht="13.5" customHeight="1">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286"/>
      <c r="AM312" s="286"/>
    </row>
    <row r="313" spans="1:39" ht="13.5" customHeight="1">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286"/>
      <c r="AM313" s="286"/>
    </row>
    <row r="314" spans="1:39" ht="13.5" customHeight="1">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286"/>
      <c r="AM314" s="286"/>
    </row>
    <row r="315" spans="1:39" ht="13.5" customHeight="1">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286"/>
      <c r="AM315" s="286"/>
    </row>
    <row r="316" spans="1:39" ht="13.5" customHeight="1">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286"/>
      <c r="AM316" s="286"/>
    </row>
    <row r="317" spans="1:39" ht="13.5" customHeight="1">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286"/>
      <c r="AM317" s="286"/>
    </row>
    <row r="318" spans="1:39" ht="13.5" customHeight="1">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286"/>
      <c r="AM318" s="286"/>
    </row>
    <row r="319" spans="1:39" ht="13.5" customHeight="1">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286"/>
      <c r="AM319" s="286"/>
    </row>
    <row r="320" spans="1:39" ht="13.5" customHeight="1">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286"/>
      <c r="AM320" s="286"/>
    </row>
    <row r="321" spans="1:39" ht="13.5" customHeight="1">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286"/>
      <c r="AM321" s="286"/>
    </row>
    <row r="322" spans="1:39" ht="13.5" customHeight="1">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286"/>
      <c r="AM322" s="286"/>
    </row>
    <row r="323" spans="1:39" ht="13.5" customHeight="1">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286"/>
      <c r="AM323" s="286"/>
    </row>
    <row r="324" spans="1:39" ht="13.5" customHeight="1">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286"/>
      <c r="AM324" s="286"/>
    </row>
    <row r="325" spans="1:39" ht="13.5" customHeight="1">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286"/>
      <c r="AM325" s="286"/>
    </row>
    <row r="326" spans="1:39" ht="13.5" customHeight="1">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286"/>
      <c r="AM326" s="286"/>
    </row>
    <row r="327" spans="1:39" ht="13.5" customHeight="1">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286"/>
      <c r="AM327" s="286"/>
    </row>
    <row r="328" spans="1:39" ht="13.5" customHeight="1">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286"/>
      <c r="AM328" s="286"/>
    </row>
    <row r="329" spans="1:39" ht="13.5" customHeight="1">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286"/>
      <c r="AM329" s="286"/>
    </row>
    <row r="330" spans="1:39" ht="13.5" customHeight="1">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286"/>
      <c r="AM330" s="286"/>
    </row>
    <row r="331" spans="1:39" ht="13.5" customHeight="1">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286"/>
      <c r="AM331" s="286"/>
    </row>
    <row r="332" spans="1:39" ht="13.5" customHeight="1">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286"/>
      <c r="AM332" s="286"/>
    </row>
    <row r="333" spans="1:39" ht="13.5" customHeight="1">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286"/>
      <c r="AM333" s="286"/>
    </row>
    <row r="334" spans="1:39" ht="13.5" customHeight="1">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286"/>
      <c r="AM334" s="286"/>
    </row>
    <row r="335" spans="1:39" ht="13.5" customHeight="1">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286"/>
      <c r="AM335" s="286"/>
    </row>
    <row r="336" spans="1:39" ht="13.5" customHeight="1">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286"/>
      <c r="AM336" s="286"/>
    </row>
    <row r="337" spans="1:39" ht="13.5" customHeight="1">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286"/>
      <c r="AM337" s="286"/>
    </row>
    <row r="338" spans="1:39" ht="13.5" customHeight="1">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286"/>
      <c r="AM338" s="286"/>
    </row>
    <row r="339" spans="1:39" ht="13.5" customHeight="1">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286"/>
      <c r="AM339" s="286"/>
    </row>
    <row r="340" spans="1:39" ht="13.5" customHeight="1">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286"/>
      <c r="AM340" s="286"/>
    </row>
    <row r="341" spans="1:39" ht="13.5" customHeight="1">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286"/>
      <c r="AM341" s="286"/>
    </row>
    <row r="342" spans="1:39" ht="13.5" customHeight="1">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286"/>
      <c r="AM342" s="286"/>
    </row>
    <row r="343" spans="1:39" ht="13.5" customHeight="1">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286"/>
      <c r="AM343" s="286"/>
    </row>
    <row r="344" spans="1:39" ht="13.5" customHeight="1">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286"/>
      <c r="AM344" s="286"/>
    </row>
    <row r="345" spans="1:39" ht="13.5" customHeight="1">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286"/>
      <c r="AM345" s="286"/>
    </row>
    <row r="346" spans="1:39" ht="13.5" customHeight="1">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286"/>
      <c r="AM346" s="286"/>
    </row>
    <row r="347" spans="1:39" ht="13.5" customHeight="1">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286"/>
      <c r="AM347" s="286"/>
    </row>
    <row r="348" spans="1:39" ht="13.5" customHeight="1">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286"/>
      <c r="AM348" s="286"/>
    </row>
    <row r="349" spans="1:39" ht="13.5" customHeight="1">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286"/>
      <c r="AM349" s="286"/>
    </row>
    <row r="350" spans="1:39" ht="13.5" customHeight="1">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286"/>
      <c r="AM350" s="286"/>
    </row>
    <row r="351" spans="1:39" ht="13.5" customHeight="1">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286"/>
      <c r="AM351" s="286"/>
    </row>
    <row r="352" spans="1:39" ht="13.5" customHeight="1">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286"/>
      <c r="AM352" s="286"/>
    </row>
    <row r="353" spans="1:39" ht="13.5" customHeight="1">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286"/>
      <c r="AM353" s="286"/>
    </row>
    <row r="354" spans="1:39" ht="13.5" customHeight="1">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286"/>
      <c r="AM354" s="286"/>
    </row>
    <row r="355" spans="1:39" ht="13.5" customHeight="1">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286"/>
      <c r="AM355" s="286"/>
    </row>
    <row r="356" spans="1:39" ht="13.5" customHeight="1">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286"/>
      <c r="AM356" s="286"/>
    </row>
    <row r="357" spans="1:39" ht="13.5" customHeight="1">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286"/>
      <c r="AM357" s="286"/>
    </row>
    <row r="358" spans="1:39" ht="13.5" customHeight="1">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286"/>
      <c r="AM358" s="286"/>
    </row>
    <row r="359" spans="1:39" ht="13.5" customHeight="1">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286"/>
      <c r="AM359" s="286"/>
    </row>
    <row r="360" spans="1:39" ht="13.5" customHeight="1">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286"/>
      <c r="AM360" s="286"/>
    </row>
    <row r="361" spans="1:39" ht="13.5" customHeight="1">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286"/>
      <c r="AM361" s="286"/>
    </row>
    <row r="362" spans="1:39" ht="13.5" customHeight="1">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286"/>
      <c r="AM362" s="286"/>
    </row>
    <row r="363" spans="1:39" ht="13.5" customHeight="1">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286"/>
      <c r="AM363" s="286"/>
    </row>
    <row r="364" spans="1:39" ht="13.5" customHeight="1">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286"/>
      <c r="AM364" s="286"/>
    </row>
    <row r="365" spans="1:39" ht="13.5" customHeight="1">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286"/>
      <c r="AM365" s="286"/>
    </row>
    <row r="366" spans="1:39" ht="13.5" customHeight="1">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286"/>
      <c r="AM366" s="286"/>
    </row>
    <row r="367" spans="1:39" ht="13.5" customHeight="1">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286"/>
      <c r="AM367" s="286"/>
    </row>
    <row r="368" spans="1:39" ht="13.5" customHeight="1">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286"/>
      <c r="AM368" s="286"/>
    </row>
    <row r="369" spans="1:39" ht="13.5" customHeight="1">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286"/>
      <c r="AM369" s="286"/>
    </row>
    <row r="370" spans="1:39" ht="13.5" customHeight="1">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286"/>
      <c r="AM370" s="286"/>
    </row>
    <row r="371" spans="1:39" ht="13.5" customHeight="1">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286"/>
      <c r="AM371" s="286"/>
    </row>
    <row r="372" spans="1:39" ht="13.5" customHeight="1">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286"/>
      <c r="AM372" s="286"/>
    </row>
    <row r="373" spans="1:39" ht="13.5" customHeight="1">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286"/>
      <c r="AM373" s="286"/>
    </row>
    <row r="374" spans="1:39" ht="13.5" customHeight="1">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286"/>
      <c r="AM374" s="286"/>
    </row>
    <row r="375" spans="1:39" ht="13.5" customHeight="1">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286"/>
      <c r="AM375" s="286"/>
    </row>
    <row r="376" spans="1:39" ht="13.5" customHeight="1">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286"/>
      <c r="AM376" s="286"/>
    </row>
    <row r="377" spans="1:39" ht="13.5" customHeight="1">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286"/>
      <c r="AM377" s="286"/>
    </row>
    <row r="378" spans="1:39" ht="13.5" customHeight="1">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286"/>
      <c r="AM378" s="286"/>
    </row>
    <row r="379" spans="1:39" ht="13.5" customHeight="1">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286"/>
      <c r="AM379" s="286"/>
    </row>
    <row r="380" spans="1:39" ht="13.5" customHeight="1">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286"/>
      <c r="AM380" s="286"/>
    </row>
    <row r="381" spans="1:39" ht="13.5" customHeight="1">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286"/>
      <c r="AM381" s="286"/>
    </row>
    <row r="382" spans="1:39" ht="13.5" customHeight="1">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286"/>
      <c r="AM382" s="286"/>
    </row>
    <row r="383" spans="1:39" ht="13.5" customHeight="1">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286"/>
      <c r="AM383" s="286"/>
    </row>
    <row r="384" spans="1:39" ht="13.5" customHeight="1">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286"/>
      <c r="AM384" s="286"/>
    </row>
    <row r="385" spans="1:39" ht="13.5" customHeight="1">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286"/>
      <c r="AM385" s="286"/>
    </row>
    <row r="386" spans="1:39" ht="13.5" customHeight="1">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286"/>
      <c r="AM386" s="286"/>
    </row>
    <row r="387" spans="1:39" ht="13.5" customHeight="1">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286"/>
      <c r="AM387" s="286"/>
    </row>
    <row r="388" spans="1:39" ht="13.5" customHeight="1">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286"/>
      <c r="AM388" s="286"/>
    </row>
    <row r="389" spans="1:39" ht="13.5" customHeight="1">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286"/>
      <c r="AM389" s="286"/>
    </row>
    <row r="390" spans="1:39" ht="13.5" customHeight="1">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286"/>
      <c r="AM390" s="286"/>
    </row>
    <row r="391" spans="1:39" ht="13.5" customHeight="1">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286"/>
      <c r="AM391" s="286"/>
    </row>
    <row r="392" spans="1:39" ht="13.5" customHeight="1">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286"/>
      <c r="AM392" s="286"/>
    </row>
    <row r="393" spans="1:39" ht="13.5" customHeight="1">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286"/>
      <c r="AM393" s="286"/>
    </row>
    <row r="394" spans="1:39" ht="13.5" customHeight="1">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286"/>
      <c r="AM394" s="286"/>
    </row>
    <row r="395" spans="1:39" ht="13.5" customHeight="1">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286"/>
      <c r="AM395" s="286"/>
    </row>
    <row r="396" spans="1:39" ht="13.5" customHeight="1">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286"/>
      <c r="AM396" s="286"/>
    </row>
    <row r="397" spans="1:39" ht="13.5" customHeight="1">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286"/>
      <c r="AM397" s="286"/>
    </row>
    <row r="398" spans="1:39" ht="13.5" customHeight="1">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286"/>
      <c r="AM398" s="286"/>
    </row>
    <row r="399" spans="1:39" ht="13.5" customHeight="1">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286"/>
      <c r="AM399" s="286"/>
    </row>
    <row r="400" spans="1:39" ht="13.5" customHeight="1">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286"/>
      <c r="AM400" s="286"/>
    </row>
    <row r="401" spans="1:39" ht="13.5" customHeight="1">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286"/>
      <c r="AM401" s="286"/>
    </row>
    <row r="402" spans="1:39" ht="13.5" customHeight="1">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286"/>
      <c r="AM402" s="286"/>
    </row>
    <row r="403" spans="1:39" ht="13.5" customHeight="1">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286"/>
      <c r="AM403" s="286"/>
    </row>
    <row r="404" spans="1:39" ht="13.5" customHeight="1">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286"/>
      <c r="AM404" s="286"/>
    </row>
    <row r="405" spans="1:39" ht="13.5" customHeight="1">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286"/>
      <c r="AM405" s="286"/>
    </row>
    <row r="406" spans="1:39" ht="13.5" customHeight="1">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286"/>
      <c r="AM406" s="286"/>
    </row>
    <row r="407" spans="1:39" ht="13.5" customHeight="1">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286"/>
      <c r="AM407" s="286"/>
    </row>
    <row r="408" spans="1:39" ht="13.5" customHeight="1">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286"/>
      <c r="AM408" s="286"/>
    </row>
    <row r="409" spans="1:39" ht="13.5" customHeight="1">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286"/>
      <c r="AM409" s="286"/>
    </row>
    <row r="410" spans="1:39" ht="13.5" customHeight="1">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286"/>
      <c r="AM410" s="286"/>
    </row>
    <row r="411" spans="1:39" ht="13.5" customHeight="1">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286"/>
      <c r="AM411" s="286"/>
    </row>
    <row r="412" spans="1:39" ht="13.5" customHeight="1">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286"/>
      <c r="AM412" s="286"/>
    </row>
    <row r="413" spans="1:39" ht="13.5" customHeight="1">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286"/>
      <c r="AM413" s="286"/>
    </row>
    <row r="414" spans="1:39" ht="13.5" customHeight="1">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286"/>
      <c r="AM414" s="286"/>
    </row>
    <row r="415" spans="1:39" ht="13.5" customHeight="1">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286"/>
      <c r="AM415" s="286"/>
    </row>
    <row r="416" spans="1:39" ht="13.5" customHeight="1">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286"/>
      <c r="AM416" s="286"/>
    </row>
    <row r="417" spans="1:39" ht="13.5" customHeight="1">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286"/>
      <c r="AM417" s="286"/>
    </row>
    <row r="418" spans="1:39" ht="13.5" customHeight="1">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286"/>
      <c r="AM418" s="286"/>
    </row>
    <row r="419" spans="1:39" ht="13.5" customHeight="1">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286"/>
      <c r="AM419" s="286"/>
    </row>
    <row r="420" spans="1:39" ht="13.5" customHeight="1">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286"/>
      <c r="AM420" s="286"/>
    </row>
    <row r="421" spans="1:39" ht="13.5" customHeight="1">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286"/>
      <c r="AM421" s="286"/>
    </row>
    <row r="422" spans="1:39" ht="13.5" customHeight="1">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286"/>
      <c r="AM422" s="286"/>
    </row>
    <row r="423" spans="1:39" ht="13.5" customHeight="1">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286"/>
      <c r="AM423" s="286"/>
    </row>
    <row r="424" spans="1:39" ht="13.5" customHeight="1">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286"/>
      <c r="AM424" s="286"/>
    </row>
    <row r="425" spans="1:39" ht="13.5" customHeight="1">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286"/>
      <c r="AM425" s="286"/>
    </row>
    <row r="426" spans="1:39" ht="13.5" customHeight="1">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286"/>
      <c r="AM426" s="286"/>
    </row>
    <row r="427" spans="1:39" ht="13.5" customHeight="1">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286"/>
      <c r="AM427" s="286"/>
    </row>
    <row r="428" spans="1:39" ht="13.5" customHeight="1">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286"/>
      <c r="AM428" s="286"/>
    </row>
    <row r="429" spans="1:39" ht="13.5" customHeight="1">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286"/>
      <c r="AM429" s="286"/>
    </row>
    <row r="430" spans="1:39" ht="13.5" customHeight="1">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286"/>
      <c r="AM430" s="286"/>
    </row>
    <row r="431" spans="1:39" ht="13.5" customHeight="1">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286"/>
      <c r="AM431" s="286"/>
    </row>
    <row r="432" spans="1:39" ht="13.5" customHeight="1">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286"/>
      <c r="AM432" s="286"/>
    </row>
    <row r="433" spans="1:39" ht="13.5" customHeight="1">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286"/>
      <c r="AM433" s="286"/>
    </row>
    <row r="434" spans="1:39" ht="13.5" customHeight="1">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286"/>
      <c r="AM434" s="286"/>
    </row>
    <row r="435" spans="1:39" ht="13.5" customHeight="1">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286"/>
      <c r="AM435" s="286"/>
    </row>
    <row r="436" spans="1:39" ht="13.5" customHeight="1">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286"/>
      <c r="AM436" s="286"/>
    </row>
    <row r="437" spans="1:39" ht="13.5" customHeight="1">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286"/>
      <c r="AM437" s="286"/>
    </row>
    <row r="438" spans="1:39" ht="13.5" customHeight="1">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286"/>
      <c r="AM438" s="286"/>
    </row>
    <row r="439" spans="1:39" ht="13.5" customHeight="1">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286"/>
      <c r="AM439" s="286"/>
    </row>
    <row r="440" spans="1:39" ht="13.5" customHeight="1">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286"/>
      <c r="AM440" s="286"/>
    </row>
    <row r="441" spans="1:39" ht="13.5" customHeight="1">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286"/>
      <c r="AM441" s="286"/>
    </row>
    <row r="442" spans="1:39" ht="13.5" customHeight="1">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286"/>
      <c r="AM442" s="286"/>
    </row>
    <row r="443" spans="1:39" ht="13.5" customHeight="1">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286"/>
      <c r="AM443" s="286"/>
    </row>
    <row r="444" spans="1:39" ht="13.5" customHeight="1">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286"/>
      <c r="AM444" s="286"/>
    </row>
    <row r="445" spans="1:39" ht="13.5" customHeight="1">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286"/>
      <c r="AM445" s="286"/>
    </row>
    <row r="446" spans="1:39" ht="13.5" customHeight="1">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286"/>
      <c r="AM446" s="286"/>
    </row>
    <row r="447" spans="1:39" ht="13.5" customHeight="1">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286"/>
      <c r="AM447" s="286"/>
    </row>
    <row r="448" spans="1:39" ht="13.5" customHeight="1">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286"/>
      <c r="AM448" s="286"/>
    </row>
    <row r="449" spans="1:39" ht="13.5" customHeight="1">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286"/>
      <c r="AM449" s="286"/>
    </row>
    <row r="450" spans="1:39" ht="13.5" customHeight="1">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286"/>
      <c r="AM450" s="286"/>
    </row>
    <row r="451" spans="1:39" ht="13.5" customHeight="1">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286"/>
      <c r="AM451" s="286"/>
    </row>
    <row r="452" spans="1:39" ht="13.5" customHeight="1">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286"/>
      <c r="AM452" s="286"/>
    </row>
    <row r="453" spans="1:39" ht="13.5" customHeight="1">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286"/>
      <c r="AM453" s="286"/>
    </row>
    <row r="454" spans="1:39" ht="13.5" customHeight="1">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286"/>
      <c r="AM454" s="286"/>
    </row>
    <row r="455" spans="1:39" ht="13.5" customHeight="1">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286"/>
      <c r="AM455" s="286"/>
    </row>
    <row r="456" spans="1:39" ht="13.5" customHeight="1">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286"/>
      <c r="AM456" s="286"/>
    </row>
    <row r="457" spans="1:39" ht="13.5" customHeight="1">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286"/>
      <c r="AM457" s="286"/>
    </row>
    <row r="458" spans="1:39" ht="13.5" customHeight="1">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286"/>
      <c r="AM458" s="286"/>
    </row>
    <row r="459" spans="1:39" ht="13.5" customHeight="1">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286"/>
      <c r="AM459" s="286"/>
    </row>
    <row r="460" spans="1:39" ht="13.5" customHeight="1">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286"/>
      <c r="AM460" s="286"/>
    </row>
    <row r="461" spans="1:39" ht="13.5" customHeight="1">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286"/>
      <c r="AM461" s="286"/>
    </row>
    <row r="462" spans="1:39" ht="13.5" customHeight="1">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286"/>
      <c r="AM462" s="286"/>
    </row>
    <row r="463" spans="1:39" ht="13.5" customHeight="1">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286"/>
      <c r="AM463" s="286"/>
    </row>
    <row r="464" spans="1:39" ht="13.5" customHeight="1">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286"/>
      <c r="AM464" s="286"/>
    </row>
    <row r="465" spans="1:39" ht="13.5" customHeight="1">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286"/>
      <c r="AM465" s="286"/>
    </row>
    <row r="466" spans="1:39" ht="13.5" customHeight="1">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286"/>
      <c r="AM466" s="286"/>
    </row>
    <row r="467" spans="1:39" ht="13.5" customHeight="1">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286"/>
      <c r="AM467" s="286"/>
    </row>
    <row r="468" spans="1:39" ht="13.5" customHeight="1">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286"/>
      <c r="AM468" s="286"/>
    </row>
    <row r="469" spans="1:39" ht="13.5" customHeight="1">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286"/>
      <c r="AM469" s="286"/>
    </row>
    <row r="470" spans="1:39" ht="13.5" customHeight="1">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286"/>
      <c r="AM470" s="286"/>
    </row>
    <row r="471" spans="1:39" ht="13.5" customHeight="1">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286"/>
      <c r="AM471" s="286"/>
    </row>
    <row r="472" spans="1:39" ht="13.5" customHeight="1">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286"/>
      <c r="AM472" s="286"/>
    </row>
    <row r="473" spans="1:39" ht="13.5" customHeight="1">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286"/>
      <c r="AM473" s="286"/>
    </row>
    <row r="474" spans="1:39" ht="13.5" customHeight="1">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286"/>
      <c r="AM474" s="286"/>
    </row>
    <row r="475" spans="1:39" ht="13.5" customHeight="1">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286"/>
      <c r="AM475" s="286"/>
    </row>
    <row r="476" spans="1:39" ht="13.5" customHeight="1">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286"/>
      <c r="AM476" s="286"/>
    </row>
    <row r="477" spans="1:39" ht="13.5" customHeight="1">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286"/>
      <c r="AM477" s="286"/>
    </row>
    <row r="478" spans="1:39" ht="13.5" customHeight="1">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286"/>
      <c r="AM478" s="286"/>
    </row>
    <row r="479" spans="1:39" ht="13.5" customHeight="1">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286"/>
      <c r="AM479" s="286"/>
    </row>
    <row r="480" spans="1:39" ht="13.5" customHeight="1">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286"/>
      <c r="AM480" s="286"/>
    </row>
    <row r="481" spans="1:39" ht="13.5" customHeight="1">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286"/>
      <c r="AM481" s="286"/>
    </row>
    <row r="482" spans="1:39" ht="13.5" customHeight="1">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286"/>
      <c r="AM482" s="286"/>
    </row>
    <row r="483" spans="1:39" ht="13.5" customHeight="1">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286"/>
      <c r="AM483" s="286"/>
    </row>
    <row r="484" spans="1:39" ht="13.5" customHeight="1">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286"/>
      <c r="AM484" s="286"/>
    </row>
    <row r="485" spans="1:39" ht="13.5" customHeight="1">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286"/>
      <c r="AM485" s="286"/>
    </row>
    <row r="486" spans="1:39" ht="13.5" customHeight="1">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286"/>
      <c r="AM486" s="286"/>
    </row>
    <row r="487" spans="1:39" ht="13.5" customHeight="1">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286"/>
      <c r="AM487" s="286"/>
    </row>
    <row r="488" spans="1:39" ht="13.5" customHeight="1">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286"/>
      <c r="AM488" s="286"/>
    </row>
    <row r="489" spans="1:39" ht="13.5" customHeight="1">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286"/>
      <c r="AM489" s="286"/>
    </row>
    <row r="490" spans="1:39" ht="13.5" customHeight="1">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286"/>
      <c r="AM490" s="286"/>
    </row>
    <row r="491" spans="1:39" ht="13.5" customHeight="1">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286"/>
      <c r="AM491" s="286"/>
    </row>
    <row r="492" spans="1:39" ht="13.5" customHeight="1">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286"/>
      <c r="AM492" s="286"/>
    </row>
    <row r="493" spans="1:39" ht="13.5" customHeight="1">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286"/>
      <c r="AM493" s="286"/>
    </row>
    <row r="494" spans="1:39" ht="13.5" customHeight="1">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286"/>
      <c r="AM494" s="286"/>
    </row>
    <row r="495" spans="1:39" ht="13.5" customHeight="1">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286"/>
      <c r="AM495" s="286"/>
    </row>
    <row r="496" spans="1:39" ht="13.5" customHeight="1">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286"/>
      <c r="AM496" s="286"/>
    </row>
    <row r="497" spans="1:39" ht="13.5" customHeight="1">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286"/>
      <c r="AM497" s="286"/>
    </row>
    <row r="498" spans="1:39" ht="13.5" customHeight="1">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286"/>
      <c r="AM498" s="286"/>
    </row>
    <row r="499" spans="1:39" ht="13.5" customHeight="1">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286"/>
      <c r="AM499" s="286"/>
    </row>
    <row r="500" spans="1:39" ht="13.5" customHeight="1">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286"/>
      <c r="AM500" s="286"/>
    </row>
    <row r="501" spans="1:39" ht="13.5" customHeight="1">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286"/>
      <c r="AM501" s="286"/>
    </row>
    <row r="502" spans="1:39" ht="13.5" customHeight="1">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286"/>
      <c r="AM502" s="286"/>
    </row>
    <row r="503" spans="1:39" ht="13.5" customHeight="1">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286"/>
      <c r="AM503" s="286"/>
    </row>
    <row r="504" spans="1:39" ht="13.5" customHeight="1">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286"/>
      <c r="AM504" s="286"/>
    </row>
    <row r="505" spans="1:39" ht="13.5" customHeight="1">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286"/>
      <c r="AM505" s="286"/>
    </row>
    <row r="506" spans="1:39" ht="13.5" customHeight="1">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286"/>
      <c r="AM506" s="286"/>
    </row>
    <row r="507" spans="1:39" ht="13.5" customHeight="1">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286"/>
      <c r="AM507" s="286"/>
    </row>
    <row r="508" spans="1:39" ht="13.5" customHeight="1">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286"/>
      <c r="AM508" s="286"/>
    </row>
    <row r="509" spans="1:39" ht="13.5" customHeight="1">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286"/>
      <c r="AM509" s="286"/>
    </row>
    <row r="510" spans="1:39" ht="13.5" customHeight="1">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286"/>
      <c r="AM510" s="286"/>
    </row>
    <row r="511" spans="1:39" ht="13.5" customHeight="1">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286"/>
      <c r="AM511" s="286"/>
    </row>
    <row r="512" spans="1:39" ht="13.5" customHeight="1">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286"/>
      <c r="AM512" s="286"/>
    </row>
    <row r="513" spans="1:39" ht="13.5" customHeight="1">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286"/>
      <c r="AM513" s="286"/>
    </row>
    <row r="514" spans="1:39" ht="13.5" customHeight="1">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286"/>
      <c r="AM514" s="286"/>
    </row>
    <row r="515" spans="1:39" ht="13.5" customHeight="1">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286"/>
      <c r="AM515" s="286"/>
    </row>
    <row r="516" spans="1:39" ht="13.5" customHeight="1">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286"/>
      <c r="AM516" s="286"/>
    </row>
    <row r="517" spans="1:39" ht="13.5" customHeight="1">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286"/>
      <c r="AM517" s="286"/>
    </row>
    <row r="518" spans="1:39" ht="13.5" customHeight="1">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286"/>
      <c r="AM518" s="286"/>
    </row>
    <row r="519" spans="1:39" ht="13.5" customHeight="1">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286"/>
      <c r="AM519" s="286"/>
    </row>
    <row r="520" spans="1:39" ht="13.5" customHeight="1">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286"/>
      <c r="AM520" s="286"/>
    </row>
    <row r="521" spans="1:39" ht="13.5" customHeight="1">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286"/>
      <c r="AM521" s="286"/>
    </row>
    <row r="522" spans="1:39" ht="13.5" customHeight="1">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286"/>
      <c r="AM522" s="286"/>
    </row>
    <row r="523" spans="1:39" ht="13.5" customHeight="1">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286"/>
      <c r="AM523" s="286"/>
    </row>
    <row r="524" spans="1:39" ht="13.5" customHeight="1">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286"/>
      <c r="AM524" s="286"/>
    </row>
    <row r="525" spans="1:39" ht="13.5" customHeight="1">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286"/>
      <c r="AM525" s="286"/>
    </row>
    <row r="526" spans="1:39" ht="13.5" customHeight="1">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286"/>
      <c r="AM526" s="286"/>
    </row>
    <row r="527" spans="1:39" ht="13.5" customHeight="1">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286"/>
      <c r="AM527" s="286"/>
    </row>
    <row r="528" spans="1:39" ht="13.5" customHeight="1">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286"/>
      <c r="AM528" s="286"/>
    </row>
    <row r="529" spans="1:39" ht="13.5" customHeight="1">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286"/>
      <c r="AM529" s="286"/>
    </row>
    <row r="530" spans="1:39" ht="13.5" customHeight="1">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286"/>
      <c r="AM530" s="286"/>
    </row>
    <row r="531" spans="1:39" ht="13.5" customHeight="1">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286"/>
      <c r="AM531" s="286"/>
    </row>
    <row r="532" spans="1:39" ht="13.5" customHeight="1">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286"/>
      <c r="AM532" s="286"/>
    </row>
    <row r="533" spans="1:39" ht="13.5" customHeight="1">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286"/>
      <c r="AM533" s="286"/>
    </row>
    <row r="534" spans="1:39" ht="13.5" customHeight="1">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286"/>
      <c r="AM534" s="286"/>
    </row>
    <row r="535" spans="1:39" ht="13.5" customHeight="1">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286"/>
      <c r="AM535" s="286"/>
    </row>
    <row r="536" spans="1:39" ht="13.5" customHeight="1">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286"/>
      <c r="AM536" s="286"/>
    </row>
    <row r="537" spans="1:39" ht="13.5" customHeight="1">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286"/>
      <c r="AM537" s="286"/>
    </row>
    <row r="538" spans="1:39" ht="13.5" customHeight="1">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286"/>
      <c r="AM538" s="286"/>
    </row>
    <row r="539" spans="1:39" ht="13.5" customHeight="1">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286"/>
      <c r="AM539" s="286"/>
    </row>
    <row r="540" spans="1:39" ht="13.5" customHeight="1">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286"/>
      <c r="AM540" s="286"/>
    </row>
    <row r="541" spans="1:39" ht="13.5" customHeight="1">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286"/>
      <c r="AM541" s="286"/>
    </row>
    <row r="542" spans="1:39" ht="13.5" customHeight="1">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286"/>
      <c r="AM542" s="286"/>
    </row>
    <row r="543" spans="1:39" ht="13.5" customHeight="1">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286"/>
      <c r="AM543" s="286"/>
    </row>
    <row r="544" spans="1:39" ht="13.5" customHeight="1">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286"/>
      <c r="AM544" s="286"/>
    </row>
    <row r="545" spans="1:39" ht="13.5" customHeight="1">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286"/>
      <c r="AM545" s="286"/>
    </row>
    <row r="546" spans="1:39" ht="13.5" customHeight="1">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286"/>
      <c r="AM546" s="286"/>
    </row>
    <row r="547" spans="1:39" ht="13.5" customHeight="1">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286"/>
      <c r="AM547" s="286"/>
    </row>
    <row r="548" spans="1:39" ht="13.5" customHeight="1">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286"/>
      <c r="AM548" s="286"/>
    </row>
    <row r="549" spans="1:39" ht="13.5" customHeight="1">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286"/>
      <c r="AM549" s="286"/>
    </row>
    <row r="550" spans="1:39" ht="13.5" customHeight="1">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286"/>
      <c r="AM550" s="286"/>
    </row>
    <row r="551" spans="1:39" ht="13.5" customHeight="1">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286"/>
      <c r="AM551" s="286"/>
    </row>
    <row r="552" spans="1:39" ht="13.5" customHeight="1">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286"/>
      <c r="AM552" s="286"/>
    </row>
    <row r="553" spans="1:39" ht="13.5" customHeight="1">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286"/>
      <c r="AM553" s="286"/>
    </row>
    <row r="554" spans="1:39" ht="13.5" customHeight="1">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286"/>
      <c r="AM554" s="286"/>
    </row>
    <row r="555" spans="1:39" ht="13.5" customHeight="1">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286"/>
      <c r="AM555" s="286"/>
    </row>
    <row r="556" spans="1:39" ht="13.5" customHeight="1">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286"/>
      <c r="AM556" s="286"/>
    </row>
    <row r="557" spans="1:39" ht="13.5" customHeight="1">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286"/>
      <c r="AM557" s="286"/>
    </row>
    <row r="558" spans="1:39" ht="13.5" customHeight="1">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286"/>
      <c r="AM558" s="286"/>
    </row>
    <row r="559" spans="1:39" ht="13.5" customHeight="1">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286"/>
      <c r="AM559" s="286"/>
    </row>
    <row r="560" spans="1:39" ht="13.5" customHeight="1">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286"/>
      <c r="AM560" s="286"/>
    </row>
    <row r="561" spans="1:39" ht="13.5" customHeight="1">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286"/>
      <c r="AM561" s="286"/>
    </row>
    <row r="562" spans="1:39" ht="13.5" customHeight="1">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286"/>
      <c r="AM562" s="286"/>
    </row>
    <row r="563" spans="1:39" ht="13.5" customHeight="1">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286"/>
      <c r="AM563" s="286"/>
    </row>
    <row r="564" spans="1:39" ht="13.5" customHeight="1">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286"/>
      <c r="AM564" s="286"/>
    </row>
    <row r="565" spans="1:39" ht="13.5" customHeight="1">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286"/>
      <c r="AM565" s="286"/>
    </row>
    <row r="566" spans="1:39" ht="13.5" customHeight="1">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286"/>
      <c r="AM566" s="286"/>
    </row>
    <row r="567" spans="1:39" ht="13.5" customHeight="1">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286"/>
      <c r="AM567" s="286"/>
    </row>
    <row r="568" spans="1:39" ht="13.5" customHeight="1">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286"/>
      <c r="AM568" s="286"/>
    </row>
    <row r="569" spans="1:39" ht="13.5" customHeight="1">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286"/>
      <c r="AM569" s="286"/>
    </row>
    <row r="570" spans="1:39" ht="13.5" customHeight="1">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286"/>
      <c r="AM570" s="286"/>
    </row>
    <row r="571" spans="1:39" ht="13.5" customHeight="1">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286"/>
      <c r="AM571" s="286"/>
    </row>
    <row r="572" spans="1:39" ht="13.5" customHeight="1">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286"/>
      <c r="AM572" s="286"/>
    </row>
    <row r="573" spans="1:39" ht="13.5" customHeight="1">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286"/>
      <c r="AM573" s="286"/>
    </row>
    <row r="574" spans="1:39" ht="13.5" customHeight="1">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286"/>
      <c r="AM574" s="286"/>
    </row>
    <row r="575" spans="1:39" ht="13.5" customHeight="1">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286"/>
      <c r="AM575" s="286"/>
    </row>
    <row r="576" spans="1:39" ht="13.5" customHeight="1">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286"/>
      <c r="AM576" s="286"/>
    </row>
    <row r="577" spans="1:39" ht="13.5" customHeight="1">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286"/>
      <c r="AM577" s="286"/>
    </row>
    <row r="578" spans="1:39" ht="13.5" customHeight="1">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286"/>
      <c r="AM578" s="286"/>
    </row>
    <row r="579" spans="1:39" ht="13.5" customHeight="1">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286"/>
      <c r="AM579" s="286"/>
    </row>
    <row r="580" spans="1:39" ht="13.5" customHeight="1">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286"/>
      <c r="AM580" s="286"/>
    </row>
    <row r="581" spans="1:39" ht="13.5" customHeight="1">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286"/>
      <c r="AM581" s="286"/>
    </row>
    <row r="582" spans="1:39" ht="13.5" customHeight="1">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286"/>
      <c r="AM582" s="286"/>
    </row>
    <row r="583" spans="1:39" ht="13.5" customHeight="1">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286"/>
      <c r="AM583" s="286"/>
    </row>
    <row r="584" spans="1:39" ht="13.5" customHeight="1">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286"/>
      <c r="AM584" s="286"/>
    </row>
    <row r="585" spans="1:39" ht="13.5" customHeight="1">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286"/>
      <c r="AM585" s="286"/>
    </row>
    <row r="586" spans="1:39" ht="13.5" customHeight="1">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286"/>
      <c r="AM586" s="286"/>
    </row>
    <row r="587" spans="1:39" ht="13.5" customHeight="1">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286"/>
      <c r="AM587" s="286"/>
    </row>
    <row r="588" spans="1:39" ht="13.5" customHeight="1">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286"/>
      <c r="AM588" s="286"/>
    </row>
    <row r="589" spans="1:39" ht="13.5" customHeight="1">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286"/>
      <c r="AM589" s="286"/>
    </row>
    <row r="590" spans="1:39" ht="13.5" customHeight="1">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286"/>
      <c r="AM590" s="286"/>
    </row>
    <row r="591" spans="1:39" ht="13.5" customHeight="1">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286"/>
      <c r="AM591" s="286"/>
    </row>
    <row r="592" spans="1:39" ht="13.5" customHeight="1">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286"/>
      <c r="AM592" s="286"/>
    </row>
    <row r="593" spans="1:39" ht="13.5" customHeight="1">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286"/>
      <c r="AM593" s="286"/>
    </row>
    <row r="594" spans="1:39" ht="13.5" customHeight="1">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286"/>
      <c r="AM594" s="286"/>
    </row>
    <row r="595" spans="1:39" ht="13.5" customHeight="1">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286"/>
      <c r="AM595" s="286"/>
    </row>
    <row r="596" spans="1:39" ht="13.5" customHeight="1">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286"/>
      <c r="AM596" s="286"/>
    </row>
    <row r="597" spans="1:39" ht="13.5" customHeight="1">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286"/>
      <c r="AM597" s="286"/>
    </row>
    <row r="598" spans="1:39" ht="13.5" customHeight="1">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286"/>
      <c r="AM598" s="286"/>
    </row>
    <row r="599" spans="1:39" ht="13.5" customHeight="1">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286"/>
      <c r="AM599" s="286"/>
    </row>
    <row r="600" spans="1:39" ht="13.5" customHeight="1">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286"/>
      <c r="AM600" s="286"/>
    </row>
    <row r="601" spans="1:39" ht="13.5" customHeight="1">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286"/>
      <c r="AM601" s="286"/>
    </row>
    <row r="602" spans="1:39" ht="13.5" customHeight="1">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286"/>
      <c r="AM602" s="286"/>
    </row>
    <row r="603" spans="1:39" ht="13.5" customHeight="1">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286"/>
      <c r="AM603" s="286"/>
    </row>
    <row r="604" spans="1:39" ht="13.5" customHeight="1">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286"/>
      <c r="AM604" s="286"/>
    </row>
    <row r="605" spans="1:39" ht="13.5" customHeight="1">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286"/>
      <c r="AM605" s="286"/>
    </row>
    <row r="606" spans="1:39" ht="13.5" customHeight="1">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286"/>
      <c r="AM606" s="286"/>
    </row>
    <row r="607" spans="1:39" ht="13.5" customHeight="1">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286"/>
      <c r="AM607" s="286"/>
    </row>
    <row r="608" spans="1:39" ht="13.5" customHeight="1">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286"/>
      <c r="AM608" s="286"/>
    </row>
    <row r="609" spans="1:39" ht="13.5" customHeight="1">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286"/>
      <c r="AM609" s="286"/>
    </row>
    <row r="610" spans="1:39" ht="13.5" customHeight="1">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286"/>
      <c r="AM610" s="286"/>
    </row>
    <row r="611" spans="1:39" ht="13.5" customHeight="1">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286"/>
      <c r="AM611" s="286"/>
    </row>
    <row r="612" spans="1:39" ht="13.5" customHeight="1">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286"/>
      <c r="AM612" s="286"/>
    </row>
    <row r="613" spans="1:39" ht="13.5" customHeight="1">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286"/>
      <c r="AM613" s="286"/>
    </row>
    <row r="614" spans="1:39" ht="13.5" customHeight="1">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286"/>
      <c r="AM614" s="286"/>
    </row>
    <row r="615" spans="1:39" ht="13.5" customHeight="1">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286"/>
      <c r="AM615" s="286"/>
    </row>
    <row r="616" spans="1:39" ht="13.5" customHeight="1">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286"/>
      <c r="AM616" s="286"/>
    </row>
    <row r="617" spans="1:39" ht="13.5" customHeight="1">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286"/>
      <c r="AM617" s="286"/>
    </row>
    <row r="618" spans="1:39" ht="13.5" customHeight="1">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286"/>
      <c r="AM618" s="286"/>
    </row>
    <row r="619" spans="1:39" ht="13.5" customHeight="1">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286"/>
      <c r="AM619" s="286"/>
    </row>
    <row r="620" spans="1:39" ht="13.5" customHeight="1">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286"/>
      <c r="AM620" s="286"/>
    </row>
    <row r="621" spans="1:39" ht="13.5" customHeight="1">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286"/>
      <c r="AM621" s="286"/>
    </row>
    <row r="622" spans="1:39" ht="13.5" customHeight="1">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286"/>
      <c r="AM622" s="286"/>
    </row>
    <row r="623" spans="1:39" ht="13.5" customHeight="1">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286"/>
      <c r="AM623" s="286"/>
    </row>
    <row r="624" spans="1:39" ht="13.5" customHeight="1">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286"/>
      <c r="AM624" s="286"/>
    </row>
    <row r="625" spans="1:39" ht="13.5" customHeight="1">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286"/>
      <c r="AM625" s="286"/>
    </row>
    <row r="626" spans="1:39" ht="13.5" customHeight="1">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286"/>
      <c r="AM626" s="286"/>
    </row>
    <row r="627" spans="1:39" ht="13.5" customHeight="1">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286"/>
      <c r="AM627" s="286"/>
    </row>
    <row r="628" spans="1:39" ht="13.5" customHeight="1">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286"/>
      <c r="AM628" s="286"/>
    </row>
    <row r="629" spans="1:39" ht="13.5" customHeight="1">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286"/>
      <c r="AM629" s="286"/>
    </row>
    <row r="630" spans="1:39" ht="13.5" customHeight="1">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286"/>
      <c r="AM630" s="286"/>
    </row>
    <row r="631" spans="1:39" ht="13.5" customHeight="1">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286"/>
      <c r="AM631" s="286"/>
    </row>
    <row r="632" spans="1:39" ht="13.5" customHeight="1">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286"/>
      <c r="AM632" s="286"/>
    </row>
    <row r="633" spans="1:39" ht="13.5" customHeight="1">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286"/>
      <c r="AM633" s="286"/>
    </row>
    <row r="634" spans="1:39" ht="13.5" customHeight="1">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286"/>
      <c r="AM634" s="286"/>
    </row>
    <row r="635" spans="1:39" ht="13.5" customHeight="1">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286"/>
      <c r="AM635" s="286"/>
    </row>
    <row r="636" spans="1:39" ht="13.5" customHeight="1">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286"/>
      <c r="AM636" s="286"/>
    </row>
    <row r="637" spans="1:39" ht="13.5" customHeight="1">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286"/>
      <c r="AM637" s="286"/>
    </row>
    <row r="638" spans="1:39" ht="13.5" customHeight="1">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286"/>
      <c r="AM638" s="286"/>
    </row>
    <row r="639" spans="1:39" ht="13.5" customHeight="1">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286"/>
      <c r="AM639" s="286"/>
    </row>
    <row r="640" spans="1:39" ht="13.5" customHeight="1">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286"/>
      <c r="AM640" s="286"/>
    </row>
    <row r="641" spans="1:39" ht="13.5" customHeight="1">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286"/>
      <c r="AM641" s="286"/>
    </row>
    <row r="642" spans="1:39" ht="13.5" customHeight="1">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286"/>
      <c r="AM642" s="286"/>
    </row>
    <row r="643" spans="1:39" ht="13.5" customHeight="1">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286"/>
      <c r="AM643" s="286"/>
    </row>
    <row r="644" spans="1:39" ht="13.5" customHeight="1">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286"/>
      <c r="AM644" s="286"/>
    </row>
    <row r="645" spans="1:39" ht="13.5" customHeight="1">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286"/>
      <c r="AM645" s="286"/>
    </row>
    <row r="646" spans="1:39" ht="13.5" customHeight="1">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286"/>
      <c r="AM646" s="286"/>
    </row>
    <row r="647" spans="1:39" ht="13.5" customHeight="1">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286"/>
      <c r="AM647" s="286"/>
    </row>
    <row r="648" spans="1:39" ht="13.5" customHeight="1">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286"/>
      <c r="AM648" s="286"/>
    </row>
    <row r="649" spans="1:39" ht="13.5" customHeight="1">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286"/>
      <c r="AM649" s="286"/>
    </row>
    <row r="650" spans="1:39" ht="13.5" customHeight="1">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286"/>
      <c r="AM650" s="286"/>
    </row>
    <row r="651" spans="1:39" ht="13.5" customHeight="1">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286"/>
      <c r="AM651" s="286"/>
    </row>
    <row r="652" spans="1:39" ht="13.5" customHeight="1">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286"/>
      <c r="AM652" s="286"/>
    </row>
    <row r="653" spans="1:39" ht="13.5" customHeight="1">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286"/>
      <c r="AM653" s="286"/>
    </row>
    <row r="654" spans="1:39" ht="13.5" customHeight="1">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286"/>
      <c r="AM654" s="286"/>
    </row>
    <row r="655" spans="1:39" ht="13.5" customHeight="1">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286"/>
      <c r="AM655" s="286"/>
    </row>
    <row r="656" spans="1:39" ht="13.5" customHeight="1">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286"/>
      <c r="AM656" s="286"/>
    </row>
    <row r="657" spans="1:39" ht="13.5" customHeight="1">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286"/>
      <c r="AM657" s="286"/>
    </row>
    <row r="658" spans="1:39" ht="13.5" customHeight="1">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286"/>
      <c r="AM658" s="286"/>
    </row>
    <row r="659" spans="1:39" ht="13.5" customHeight="1">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286"/>
      <c r="AM659" s="286"/>
    </row>
    <row r="660" spans="1:39" ht="13.5" customHeight="1">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286"/>
      <c r="AM660" s="286"/>
    </row>
    <row r="661" spans="1:39" ht="13.5" customHeight="1">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286"/>
      <c r="AM661" s="286"/>
    </row>
    <row r="662" spans="1:39" ht="13.5" customHeight="1">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286"/>
      <c r="AM662" s="286"/>
    </row>
    <row r="663" spans="1:39" ht="13.5" customHeight="1">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286"/>
      <c r="AM663" s="286"/>
    </row>
    <row r="664" spans="1:39" ht="13.5" customHeight="1">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286"/>
      <c r="AM664" s="286"/>
    </row>
    <row r="665" spans="1:39" ht="13.5" customHeight="1">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286"/>
      <c r="AM665" s="286"/>
    </row>
    <row r="666" spans="1:39" ht="13.5" customHeight="1">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286"/>
      <c r="AM666" s="286"/>
    </row>
    <row r="667" spans="1:39" ht="13.5" customHeight="1">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286"/>
      <c r="AM667" s="286"/>
    </row>
    <row r="668" spans="1:39" ht="13.5" customHeight="1">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286"/>
      <c r="AM668" s="286"/>
    </row>
    <row r="669" spans="1:39" ht="13.5" customHeight="1">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286"/>
      <c r="AM669" s="286"/>
    </row>
    <row r="670" spans="1:39" ht="13.5" customHeight="1">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286"/>
      <c r="AM670" s="286"/>
    </row>
    <row r="671" spans="1:39" ht="13.5" customHeight="1">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286"/>
      <c r="AM671" s="286"/>
    </row>
    <row r="672" spans="1:39" ht="13.5" customHeight="1">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286"/>
      <c r="AM672" s="286"/>
    </row>
    <row r="673" spans="1:39" ht="13.5" customHeight="1">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286"/>
      <c r="AM673" s="286"/>
    </row>
    <row r="674" spans="1:39" ht="13.5" customHeight="1">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286"/>
      <c r="AM674" s="286"/>
    </row>
    <row r="675" spans="1:39" ht="13.5" customHeight="1">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286"/>
      <c r="AM675" s="286"/>
    </row>
    <row r="676" spans="1:39" ht="13.5" customHeight="1">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286"/>
      <c r="AM676" s="286"/>
    </row>
    <row r="677" spans="1:39" ht="13.5" customHeight="1">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286"/>
      <c r="AM677" s="286"/>
    </row>
    <row r="678" spans="1:39" ht="13.5" customHeight="1">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286"/>
      <c r="AM678" s="286"/>
    </row>
    <row r="679" spans="1:39" ht="13.5" customHeight="1">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286"/>
      <c r="AM679" s="286"/>
    </row>
    <row r="680" spans="1:39" ht="13.5" customHeight="1">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286"/>
      <c r="AM680" s="286"/>
    </row>
    <row r="681" spans="1:39" ht="13.5" customHeight="1">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286"/>
      <c r="AM681" s="286"/>
    </row>
    <row r="682" spans="1:39" ht="13.5" customHeight="1">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286"/>
      <c r="AM682" s="286"/>
    </row>
    <row r="683" spans="1:39" ht="13.5" customHeight="1">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286"/>
      <c r="AM683" s="286"/>
    </row>
    <row r="684" spans="1:39" ht="13.5" customHeight="1">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286"/>
      <c r="AM684" s="286"/>
    </row>
    <row r="685" spans="1:39" ht="13.5" customHeight="1">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286"/>
      <c r="AM685" s="286"/>
    </row>
    <row r="686" spans="1:39" ht="13.5" customHeight="1">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286"/>
      <c r="AM686" s="286"/>
    </row>
    <row r="687" spans="1:39" ht="13.5" customHeight="1">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286"/>
      <c r="AM687" s="286"/>
    </row>
    <row r="688" spans="1:39" ht="13.5" customHeight="1">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286"/>
      <c r="AM688" s="286"/>
    </row>
    <row r="689" spans="1:39" ht="13.5" customHeight="1">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286"/>
      <c r="AM689" s="286"/>
    </row>
    <row r="690" spans="1:39" ht="13.5" customHeight="1">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286"/>
      <c r="AM690" s="286"/>
    </row>
    <row r="691" spans="1:39" ht="13.5" customHeight="1">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286"/>
      <c r="AM691" s="286"/>
    </row>
    <row r="692" spans="1:39" ht="13.5" customHeight="1">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286"/>
      <c r="AM692" s="286"/>
    </row>
    <row r="693" spans="1:39" ht="13.5" customHeight="1">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286"/>
      <c r="AM693" s="286"/>
    </row>
    <row r="694" spans="1:39" ht="13.5" customHeight="1">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286"/>
      <c r="AM694" s="286"/>
    </row>
    <row r="695" spans="1:39" ht="13.5" customHeight="1">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286"/>
      <c r="AM695" s="286"/>
    </row>
    <row r="696" spans="1:39" ht="13.5" customHeight="1">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286"/>
      <c r="AM696" s="286"/>
    </row>
    <row r="697" spans="1:39" ht="13.5" customHeight="1">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286"/>
      <c r="AM697" s="286"/>
    </row>
    <row r="698" spans="1:39" ht="13.5" customHeight="1">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286"/>
      <c r="AM698" s="286"/>
    </row>
    <row r="699" spans="1:39" ht="13.5" customHeight="1">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286"/>
      <c r="AM699" s="286"/>
    </row>
    <row r="700" spans="1:39" ht="13.5" customHeight="1">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286"/>
      <c r="AM700" s="286"/>
    </row>
    <row r="701" spans="1:39" ht="13.5" customHeight="1">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286"/>
      <c r="AM701" s="286"/>
    </row>
    <row r="702" spans="1:39" ht="13.5" customHeight="1">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286"/>
      <c r="AM702" s="286"/>
    </row>
    <row r="703" spans="1:39" ht="13.5" customHeight="1">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286"/>
      <c r="AM703" s="286"/>
    </row>
    <row r="704" spans="1:39" ht="13.5" customHeight="1">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286"/>
      <c r="AM704" s="286"/>
    </row>
    <row r="705" spans="1:39" ht="13.5" customHeight="1">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286"/>
      <c r="AM705" s="286"/>
    </row>
    <row r="706" spans="1:39" ht="13.5" customHeight="1">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286"/>
      <c r="AM706" s="286"/>
    </row>
    <row r="707" spans="1:39" ht="13.5" customHeight="1">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286"/>
      <c r="AM707" s="286"/>
    </row>
    <row r="708" spans="1:39" ht="13.5" customHeight="1">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286"/>
      <c r="AM708" s="286"/>
    </row>
    <row r="709" spans="1:39" ht="13.5" customHeight="1">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286"/>
      <c r="AM709" s="286"/>
    </row>
    <row r="710" spans="1:39" ht="13.5" customHeight="1">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286"/>
      <c r="AM710" s="286"/>
    </row>
    <row r="711" spans="1:39" ht="13.5" customHeight="1">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286"/>
      <c r="AM711" s="286"/>
    </row>
    <row r="712" spans="1:39" ht="13.5" customHeight="1">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286"/>
      <c r="AM712" s="286"/>
    </row>
    <row r="713" spans="1:39" ht="13.5" customHeight="1">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286"/>
      <c r="AM713" s="286"/>
    </row>
    <row r="714" spans="1:39" ht="13.5" customHeight="1">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286"/>
      <c r="AM714" s="286"/>
    </row>
    <row r="715" spans="1:39" ht="13.5" customHeight="1">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286"/>
      <c r="AM715" s="286"/>
    </row>
    <row r="716" spans="1:39" ht="13.5" customHeight="1">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286"/>
      <c r="AM716" s="286"/>
    </row>
    <row r="717" spans="1:39" ht="13.5" customHeight="1">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286"/>
      <c r="AM717" s="286"/>
    </row>
    <row r="718" spans="1:39" ht="13.5" customHeight="1">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286"/>
      <c r="AM718" s="286"/>
    </row>
    <row r="719" spans="1:39" ht="13.5" customHeight="1">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286"/>
      <c r="AM719" s="286"/>
    </row>
    <row r="720" spans="1:39" ht="13.5" customHeight="1">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286"/>
      <c r="AM720" s="286"/>
    </row>
    <row r="721" spans="1:39" ht="13.5" customHeight="1">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286"/>
      <c r="AM721" s="286"/>
    </row>
    <row r="722" spans="1:39" ht="13.5" customHeight="1">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286"/>
      <c r="AM722" s="286"/>
    </row>
    <row r="723" spans="1:39" ht="13.5" customHeight="1">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286"/>
      <c r="AM723" s="286"/>
    </row>
    <row r="724" spans="1:39" ht="13.5" customHeight="1">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286"/>
      <c r="AM724" s="286"/>
    </row>
    <row r="725" spans="1:39" ht="13.5" customHeight="1">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286"/>
      <c r="AM725" s="286"/>
    </row>
    <row r="726" spans="1:39" ht="13.5" customHeight="1">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286"/>
      <c r="AM726" s="286"/>
    </row>
    <row r="727" spans="1:39" ht="13.5" customHeight="1">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286"/>
      <c r="AM727" s="286"/>
    </row>
    <row r="728" spans="1:39" ht="13.5" customHeight="1">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286"/>
      <c r="AM728" s="286"/>
    </row>
    <row r="729" spans="1:39" ht="13.5" customHeight="1">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286"/>
      <c r="AM729" s="286"/>
    </row>
    <row r="730" spans="1:39" ht="13.5" customHeight="1">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286"/>
      <c r="AM730" s="286"/>
    </row>
    <row r="731" spans="1:39" ht="13.5" customHeight="1">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286"/>
      <c r="AM731" s="286"/>
    </row>
    <row r="732" spans="1:39" ht="13.5" customHeight="1">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286"/>
      <c r="AM732" s="286"/>
    </row>
    <row r="733" spans="1:39" ht="13.5" customHeight="1">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286"/>
      <c r="AM733" s="286"/>
    </row>
    <row r="734" spans="1:39" ht="13.5" customHeight="1">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286"/>
      <c r="AM734" s="286"/>
    </row>
    <row r="735" spans="1:39" ht="13.5" customHeight="1">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286"/>
      <c r="AM735" s="286"/>
    </row>
    <row r="736" spans="1:39" ht="13.5" customHeight="1">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286"/>
      <c r="AM736" s="286"/>
    </row>
    <row r="737" spans="1:39" ht="13.5" customHeight="1">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286"/>
      <c r="AM737" s="286"/>
    </row>
    <row r="738" spans="1:39" ht="13.5" customHeight="1">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286"/>
      <c r="AM738" s="286"/>
    </row>
    <row r="739" spans="1:39" ht="13.5" customHeight="1">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286"/>
      <c r="AM739" s="286"/>
    </row>
    <row r="740" spans="1:39" ht="13.5" customHeight="1">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286"/>
      <c r="AM740" s="286"/>
    </row>
    <row r="741" spans="1:39" ht="13.5" customHeight="1">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286"/>
      <c r="AM741" s="286"/>
    </row>
    <row r="742" spans="1:39" ht="13.5" customHeight="1">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286"/>
      <c r="AM742" s="286"/>
    </row>
    <row r="743" spans="1:39" ht="13.5" customHeight="1">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286"/>
      <c r="AM743" s="286"/>
    </row>
    <row r="744" spans="1:39" ht="13.5" customHeight="1">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286"/>
      <c r="AM744" s="286"/>
    </row>
    <row r="745" spans="1:39" ht="13.5" customHeight="1">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286"/>
      <c r="AM745" s="286"/>
    </row>
    <row r="746" spans="1:39" ht="13.5" customHeight="1">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286"/>
      <c r="AM746" s="286"/>
    </row>
    <row r="747" spans="1:39" ht="13.5" customHeight="1">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286"/>
      <c r="AM747" s="286"/>
    </row>
    <row r="748" spans="1:39" ht="13.5" customHeight="1">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286"/>
      <c r="AM748" s="286"/>
    </row>
    <row r="749" spans="1:39" ht="13.5" customHeight="1">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286"/>
      <c r="AM749" s="286"/>
    </row>
    <row r="750" spans="1:39" ht="13.5" customHeight="1">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286"/>
      <c r="AM750" s="286"/>
    </row>
    <row r="751" spans="1:39" ht="13.5" customHeight="1">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286"/>
      <c r="AM751" s="286"/>
    </row>
    <row r="752" spans="1:39" ht="13.5" customHeight="1">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286"/>
      <c r="AM752" s="286"/>
    </row>
    <row r="753" spans="1:39" ht="13.5" customHeight="1">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286"/>
      <c r="AM753" s="286"/>
    </row>
    <row r="754" spans="1:39" ht="13.5" customHeight="1">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286"/>
      <c r="AM754" s="286"/>
    </row>
    <row r="755" spans="1:39" ht="13.5" customHeight="1">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286"/>
      <c r="AM755" s="286"/>
    </row>
    <row r="756" spans="1:39" ht="13.5" customHeight="1">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286"/>
      <c r="AM756" s="286"/>
    </row>
    <row r="757" spans="1:39" ht="13.5" customHeight="1">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286"/>
      <c r="AM757" s="286"/>
    </row>
    <row r="758" spans="1:39" ht="13.5" customHeight="1">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286"/>
      <c r="AM758" s="286"/>
    </row>
    <row r="759" spans="1:39" ht="13.5" customHeight="1">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286"/>
      <c r="AM759" s="286"/>
    </row>
    <row r="760" spans="1:39" ht="13.5" customHeight="1">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286"/>
      <c r="AM760" s="286"/>
    </row>
    <row r="761" spans="1:39" ht="13.5" customHeight="1">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286"/>
      <c r="AM761" s="286"/>
    </row>
    <row r="762" spans="1:39" ht="13.5" customHeight="1">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286"/>
      <c r="AM762" s="286"/>
    </row>
    <row r="763" spans="1:39" ht="13.5" customHeight="1">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286"/>
      <c r="AM763" s="286"/>
    </row>
    <row r="764" spans="1:39" ht="13.5" customHeight="1">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286"/>
      <c r="AM764" s="286"/>
    </row>
    <row r="765" spans="1:39" ht="13.5" customHeight="1">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286"/>
      <c r="AM765" s="286"/>
    </row>
    <row r="766" spans="1:39" ht="13.5" customHeight="1">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286"/>
      <c r="AM766" s="286"/>
    </row>
    <row r="767" spans="1:39" ht="13.5" customHeight="1">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286"/>
      <c r="AM767" s="286"/>
    </row>
    <row r="768" spans="1:39" ht="13.5" customHeight="1">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286"/>
      <c r="AM768" s="286"/>
    </row>
    <row r="769" spans="1:39" ht="13.5" customHeight="1">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286"/>
      <c r="AM769" s="286"/>
    </row>
    <row r="770" spans="1:39" ht="13.5" customHeight="1">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286"/>
      <c r="AM770" s="286"/>
    </row>
    <row r="771" spans="1:39" ht="13.5" customHeight="1">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286"/>
      <c r="AM771" s="286"/>
    </row>
    <row r="772" spans="1:39" ht="13.5" customHeight="1">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286"/>
      <c r="AM772" s="286"/>
    </row>
    <row r="773" spans="1:39" ht="13.5" customHeight="1">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286"/>
      <c r="AM773" s="286"/>
    </row>
    <row r="774" spans="1:39" ht="13.5" customHeight="1">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286"/>
      <c r="AM774" s="286"/>
    </row>
    <row r="775" spans="1:39" ht="13.5" customHeight="1">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286"/>
      <c r="AM775" s="286"/>
    </row>
    <row r="776" spans="1:39" ht="13.5" customHeight="1">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286"/>
      <c r="AM776" s="286"/>
    </row>
    <row r="777" spans="1:39" ht="13.5" customHeight="1">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286"/>
      <c r="AM777" s="286"/>
    </row>
    <row r="778" spans="1:39" ht="13.5" customHeight="1">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286"/>
      <c r="AM778" s="286"/>
    </row>
    <row r="779" spans="1:39" ht="13.5" customHeight="1">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286"/>
      <c r="AM779" s="286"/>
    </row>
    <row r="780" spans="1:39" ht="13.5" customHeight="1">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286"/>
      <c r="AM780" s="286"/>
    </row>
    <row r="781" spans="1:39" ht="13.5" customHeight="1">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286"/>
      <c r="AM781" s="286"/>
    </row>
    <row r="782" spans="1:39" ht="13.5" customHeight="1">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286"/>
      <c r="AM782" s="286"/>
    </row>
    <row r="783" spans="1:39" ht="13.5" customHeight="1">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286"/>
      <c r="AM783" s="286"/>
    </row>
    <row r="784" spans="1:39" ht="13.5" customHeight="1">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286"/>
      <c r="AM784" s="286"/>
    </row>
    <row r="785" spans="1:39" ht="13.5" customHeight="1">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286"/>
      <c r="AM785" s="286"/>
    </row>
    <row r="786" spans="1:39" ht="13.5" customHeight="1">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286"/>
      <c r="AM786" s="286"/>
    </row>
    <row r="787" spans="1:39" ht="13.5" customHeight="1">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286"/>
      <c r="AM787" s="286"/>
    </row>
    <row r="788" spans="1:39" ht="13.5" customHeight="1">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286"/>
      <c r="AM788" s="286"/>
    </row>
    <row r="789" spans="1:39" ht="13.5" customHeight="1">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286"/>
      <c r="AM789" s="286"/>
    </row>
    <row r="790" spans="1:39" ht="13.5" customHeight="1">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286"/>
      <c r="AM790" s="286"/>
    </row>
    <row r="791" spans="1:39" ht="13.5" customHeight="1">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286"/>
      <c r="AM791" s="286"/>
    </row>
    <row r="792" spans="1:39" ht="13.5" customHeight="1">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286"/>
      <c r="AM792" s="286"/>
    </row>
    <row r="793" spans="1:39" ht="13.5" customHeight="1">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286"/>
      <c r="AM793" s="286"/>
    </row>
    <row r="794" spans="1:39" ht="13.5" customHeight="1">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286"/>
      <c r="AM794" s="286"/>
    </row>
    <row r="795" spans="1:39" ht="13.5" customHeight="1">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286"/>
      <c r="AM795" s="286"/>
    </row>
    <row r="796" spans="1:39" ht="13.5" customHeight="1">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286"/>
      <c r="AM796" s="286"/>
    </row>
    <row r="797" spans="1:39" ht="13.5" customHeight="1">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286"/>
      <c r="AM797" s="286"/>
    </row>
    <row r="798" spans="1:39" ht="13.5" customHeight="1">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286"/>
      <c r="AM798" s="286"/>
    </row>
    <row r="799" spans="1:39" ht="13.5" customHeight="1">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286"/>
      <c r="AM799" s="286"/>
    </row>
    <row r="800" spans="1:39" ht="13.5" customHeight="1">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286"/>
      <c r="AM800" s="286"/>
    </row>
    <row r="801" spans="1:39" ht="13.5" customHeight="1">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286"/>
      <c r="AM801" s="286"/>
    </row>
    <row r="802" spans="1:39" ht="13.5" customHeight="1">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286"/>
      <c r="AM802" s="286"/>
    </row>
    <row r="803" spans="1:39" ht="13.5" customHeight="1">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286"/>
      <c r="AM803" s="286"/>
    </row>
    <row r="804" spans="1:39" ht="13.5" customHeight="1">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286"/>
      <c r="AM804" s="286"/>
    </row>
    <row r="805" spans="1:39" ht="13.5" customHeight="1">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286"/>
      <c r="AM805" s="286"/>
    </row>
    <row r="806" spans="1:39" ht="13.5" customHeight="1">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286"/>
      <c r="AM806" s="286"/>
    </row>
    <row r="807" spans="1:39" ht="13.5" customHeight="1">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286"/>
      <c r="AM807" s="286"/>
    </row>
    <row r="808" spans="1:39" ht="13.5" customHeight="1">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286"/>
      <c r="AM808" s="286"/>
    </row>
    <row r="809" spans="1:39" ht="13.5" customHeight="1">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286"/>
      <c r="AM809" s="286"/>
    </row>
    <row r="810" spans="1:39" ht="13.5" customHeight="1">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286"/>
      <c r="AM810" s="286"/>
    </row>
    <row r="811" spans="1:39" ht="13.5" customHeight="1">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286"/>
      <c r="AM811" s="286"/>
    </row>
    <row r="812" spans="1:39" ht="13.5" customHeight="1">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286"/>
      <c r="AM812" s="286"/>
    </row>
    <row r="813" spans="1:39" ht="13.5" customHeight="1">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286"/>
      <c r="AM813" s="286"/>
    </row>
    <row r="814" spans="1:39" ht="13.5" customHeight="1">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286"/>
      <c r="AM814" s="286"/>
    </row>
    <row r="815" spans="1:39" ht="13.5" customHeight="1">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286"/>
      <c r="AM815" s="286"/>
    </row>
    <row r="816" spans="1:39" ht="13.5" customHeight="1">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286"/>
      <c r="AM816" s="286"/>
    </row>
    <row r="817" spans="1:39" ht="13.5" customHeight="1">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286"/>
      <c r="AM817" s="286"/>
    </row>
    <row r="818" spans="1:39" ht="13.5" customHeight="1">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286"/>
      <c r="AM818" s="286"/>
    </row>
    <row r="819" spans="1:39" ht="13.5" customHeight="1">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286"/>
      <c r="AM819" s="286"/>
    </row>
    <row r="820" spans="1:39" ht="13.5" customHeight="1">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286"/>
      <c r="AM820" s="286"/>
    </row>
    <row r="821" spans="1:39" ht="13.5" customHeight="1">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286"/>
      <c r="AM821" s="286"/>
    </row>
    <row r="822" spans="1:39" ht="13.5" customHeight="1">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286"/>
      <c r="AM822" s="286"/>
    </row>
    <row r="823" spans="1:39" ht="13.5" customHeight="1">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286"/>
      <c r="AM823" s="286"/>
    </row>
    <row r="824" spans="1:39" ht="13.5" customHeight="1">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286"/>
      <c r="AM824" s="286"/>
    </row>
    <row r="825" spans="1:39" ht="13.5" customHeight="1">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286"/>
      <c r="AM825" s="286"/>
    </row>
    <row r="826" spans="1:39" ht="13.5" customHeight="1">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286"/>
      <c r="AM826" s="286"/>
    </row>
    <row r="827" spans="1:39" ht="13.5" customHeight="1">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286"/>
      <c r="AM827" s="286"/>
    </row>
    <row r="828" spans="1:39" ht="13.5" customHeight="1">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286"/>
      <c r="AM828" s="286"/>
    </row>
    <row r="829" spans="1:39" ht="13.5" customHeight="1">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286"/>
      <c r="AM829" s="286"/>
    </row>
    <row r="830" spans="1:39" ht="13.5" customHeight="1">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286"/>
      <c r="AM830" s="286"/>
    </row>
    <row r="831" spans="1:39" ht="13.5" customHeight="1">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286"/>
      <c r="AM831" s="286"/>
    </row>
    <row r="832" spans="1:39" ht="13.5" customHeight="1">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286"/>
      <c r="AM832" s="286"/>
    </row>
    <row r="833" spans="1:39" ht="13.5" customHeight="1">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286"/>
      <c r="AM833" s="286"/>
    </row>
    <row r="834" spans="1:39" ht="13.5" customHeight="1">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286"/>
      <c r="AM834" s="286"/>
    </row>
    <row r="835" spans="1:39" ht="13.5" customHeight="1">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286"/>
      <c r="AM835" s="286"/>
    </row>
    <row r="836" spans="1:39" ht="13.5" customHeight="1">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286"/>
      <c r="AM836" s="286"/>
    </row>
    <row r="837" spans="1:39" ht="13.5" customHeight="1">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286"/>
      <c r="AM837" s="286"/>
    </row>
    <row r="838" spans="1:39" ht="13.5" customHeight="1">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286"/>
      <c r="AM838" s="286"/>
    </row>
    <row r="839" spans="1:39" ht="13.5" customHeight="1">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286"/>
      <c r="AM839" s="286"/>
    </row>
    <row r="840" spans="1:39" ht="13.5" customHeight="1">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286"/>
      <c r="AM840" s="286"/>
    </row>
    <row r="841" spans="1:39" ht="13.5" customHeight="1">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286"/>
      <c r="AM841" s="286"/>
    </row>
    <row r="842" spans="1:39" ht="13.5" customHeight="1">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286"/>
      <c r="AM842" s="286"/>
    </row>
    <row r="843" spans="1:39" ht="13.5" customHeight="1">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286"/>
      <c r="AM843" s="286"/>
    </row>
    <row r="844" spans="1:39" ht="13.5" customHeight="1">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286"/>
      <c r="AM844" s="286"/>
    </row>
    <row r="845" spans="1:39" ht="13.5" customHeight="1">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286"/>
      <c r="AM845" s="286"/>
    </row>
    <row r="846" spans="1:39" ht="13.5" customHeight="1">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286"/>
      <c r="AM846" s="286"/>
    </row>
    <row r="847" spans="1:39" ht="13.5" customHeight="1">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286"/>
      <c r="AM847" s="286"/>
    </row>
    <row r="848" spans="1:39" ht="13.5" customHeight="1">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286"/>
      <c r="AM848" s="286"/>
    </row>
    <row r="849" spans="1:39" ht="13.5" customHeight="1">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286"/>
      <c r="AM849" s="286"/>
    </row>
    <row r="850" spans="1:39" ht="13.5" customHeight="1">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286"/>
      <c r="AM850" s="286"/>
    </row>
    <row r="851" spans="1:39" ht="13.5" customHeight="1">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286"/>
      <c r="AM851" s="286"/>
    </row>
    <row r="852" spans="1:39" ht="13.5" customHeight="1">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286"/>
      <c r="AM852" s="286"/>
    </row>
    <row r="853" spans="1:39" ht="13.5" customHeight="1">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286"/>
      <c r="AM853" s="286"/>
    </row>
    <row r="854" spans="1:39" ht="13.5" customHeight="1">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286"/>
      <c r="AM854" s="286"/>
    </row>
    <row r="855" spans="1:39" ht="13.5" customHeight="1">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286"/>
      <c r="AM855" s="286"/>
    </row>
    <row r="856" spans="1:39" ht="13.5" customHeight="1">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286"/>
      <c r="AM856" s="286"/>
    </row>
    <row r="857" spans="1:39" ht="13.5" customHeight="1">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286"/>
      <c r="AM857" s="286"/>
    </row>
    <row r="858" spans="1:39" ht="13.5" customHeight="1">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286"/>
      <c r="AM858" s="286"/>
    </row>
    <row r="859" spans="1:39" ht="13.5" customHeight="1">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286"/>
      <c r="AM859" s="286"/>
    </row>
    <row r="860" spans="1:39" ht="13.5" customHeight="1">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286"/>
      <c r="AM860" s="286"/>
    </row>
    <row r="861" spans="1:39" ht="13.5" customHeight="1">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286"/>
      <c r="AM861" s="286"/>
    </row>
    <row r="862" spans="1:39" ht="13.5" customHeight="1">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286"/>
      <c r="AM862" s="286"/>
    </row>
    <row r="863" spans="1:39" ht="13.5" customHeight="1">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286"/>
      <c r="AM863" s="286"/>
    </row>
    <row r="864" spans="1:39" ht="13.5" customHeight="1">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286"/>
      <c r="AM864" s="286"/>
    </row>
    <row r="865" spans="1:39" ht="13.5" customHeight="1">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286"/>
      <c r="AM865" s="286"/>
    </row>
    <row r="866" spans="1:39" ht="13.5" customHeight="1">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286"/>
      <c r="AM866" s="286"/>
    </row>
    <row r="867" spans="1:39" ht="13.5" customHeight="1">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286"/>
      <c r="AM867" s="286"/>
    </row>
    <row r="868" spans="1:39" ht="13.5" customHeight="1">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286"/>
      <c r="AM868" s="286"/>
    </row>
    <row r="869" spans="1:39" ht="13.5" customHeight="1">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286"/>
      <c r="AM869" s="286"/>
    </row>
    <row r="870" spans="1:39" ht="13.5" customHeight="1">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286"/>
      <c r="AM870" s="286"/>
    </row>
    <row r="871" spans="1:39" ht="13.5" customHeight="1">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286"/>
      <c r="AM871" s="286"/>
    </row>
    <row r="872" spans="1:39" ht="13.5" customHeight="1">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286"/>
      <c r="AM872" s="286"/>
    </row>
    <row r="873" spans="1:39" ht="13.5" customHeight="1">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286"/>
      <c r="AM873" s="286"/>
    </row>
    <row r="874" spans="1:39" ht="13.5" customHeight="1">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286"/>
      <c r="AM874" s="286"/>
    </row>
    <row r="875" spans="1:39" ht="13.5" customHeight="1">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286"/>
      <c r="AM875" s="286"/>
    </row>
    <row r="876" spans="1:39" ht="13.5" customHeight="1">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286"/>
      <c r="AM876" s="286"/>
    </row>
    <row r="877" spans="1:39" ht="13.5" customHeight="1">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286"/>
      <c r="AM877" s="286"/>
    </row>
    <row r="878" spans="1:39" ht="13.5" customHeight="1">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286"/>
      <c r="AM878" s="286"/>
    </row>
    <row r="879" spans="1:39" ht="13.5" customHeight="1">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286"/>
      <c r="AM879" s="286"/>
    </row>
    <row r="880" spans="1:39" ht="13.5" customHeight="1">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286"/>
      <c r="AM880" s="286"/>
    </row>
    <row r="881" spans="1:39" ht="13.5" customHeight="1">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286"/>
      <c r="AM881" s="286"/>
    </row>
    <row r="882" spans="1:39" ht="13.5" customHeight="1">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286"/>
      <c r="AM882" s="286"/>
    </row>
    <row r="883" spans="1:39" ht="13.5" customHeight="1">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286"/>
      <c r="AM883" s="286"/>
    </row>
    <row r="884" spans="1:39" ht="13.5" customHeight="1">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286"/>
      <c r="AM884" s="286"/>
    </row>
    <row r="885" spans="1:39" ht="13.5" customHeight="1">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286"/>
      <c r="AM885" s="286"/>
    </row>
    <row r="886" spans="1:39" ht="13.5" customHeight="1">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286"/>
      <c r="AM886" s="286"/>
    </row>
    <row r="887" spans="1:39" ht="13.5" customHeight="1">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286"/>
      <c r="AM887" s="286"/>
    </row>
    <row r="888" spans="1:39" ht="13.5" customHeight="1">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286"/>
      <c r="AM888" s="286"/>
    </row>
    <row r="889" spans="1:39" ht="13.5" customHeight="1">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286"/>
      <c r="AM889" s="286"/>
    </row>
    <row r="890" spans="1:39" ht="13.5" customHeight="1">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286"/>
      <c r="AM890" s="286"/>
    </row>
    <row r="891" spans="1:39" ht="13.5" customHeight="1">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286"/>
      <c r="AM891" s="286"/>
    </row>
    <row r="892" spans="1:39" ht="13.5" customHeight="1">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286"/>
      <c r="AM892" s="286"/>
    </row>
    <row r="893" spans="1:39" ht="13.5" customHeight="1">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286"/>
      <c r="AM893" s="286"/>
    </row>
    <row r="894" spans="1:39" ht="13.5" customHeight="1">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286"/>
      <c r="AM894" s="286"/>
    </row>
    <row r="895" spans="1:39" ht="13.5" customHeight="1">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286"/>
      <c r="AM895" s="286"/>
    </row>
    <row r="896" spans="1:39" ht="13.5" customHeight="1">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286"/>
      <c r="AM896" s="286"/>
    </row>
    <row r="897" spans="1:39" ht="13.5" customHeight="1">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286"/>
      <c r="AM897" s="286"/>
    </row>
    <row r="898" spans="1:39" ht="13.5" customHeight="1">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286"/>
      <c r="AM898" s="286"/>
    </row>
    <row r="899" spans="1:39" ht="13.5" customHeight="1">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286"/>
      <c r="AM899" s="286"/>
    </row>
    <row r="900" spans="1:39" ht="13.5" customHeight="1">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286"/>
      <c r="AM900" s="286"/>
    </row>
    <row r="901" spans="1:39" ht="13.5" customHeight="1">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286"/>
      <c r="AM901" s="286"/>
    </row>
    <row r="902" spans="1:39" ht="13.5" customHeight="1">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286"/>
      <c r="AM902" s="286"/>
    </row>
    <row r="903" spans="1:39" ht="13.5" customHeight="1">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286"/>
      <c r="AM903" s="286"/>
    </row>
    <row r="904" spans="1:39" ht="13.5" customHeight="1">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286"/>
      <c r="AM904" s="286"/>
    </row>
    <row r="905" spans="1:39" ht="13.5" customHeight="1">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286"/>
      <c r="AM905" s="286"/>
    </row>
    <row r="906" spans="1:39" ht="13.5" customHeight="1">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286"/>
      <c r="AM906" s="286"/>
    </row>
    <row r="907" spans="1:39" ht="13.5" customHeight="1">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286"/>
      <c r="AM907" s="286"/>
    </row>
    <row r="908" spans="1:39" ht="13.5" customHeight="1">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286"/>
      <c r="AM908" s="286"/>
    </row>
    <row r="909" spans="1:39" ht="13.5" customHeight="1">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286"/>
      <c r="AM909" s="286"/>
    </row>
    <row r="910" spans="1:39" ht="13.5" customHeight="1">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286"/>
      <c r="AM910" s="286"/>
    </row>
    <row r="911" spans="1:39" ht="13.5" customHeight="1">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286"/>
      <c r="AM911" s="286"/>
    </row>
    <row r="912" spans="1:39" ht="13.5" customHeight="1">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286"/>
      <c r="AM912" s="286"/>
    </row>
    <row r="913" spans="1:39" ht="13.5" customHeight="1">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286"/>
      <c r="AM913" s="286"/>
    </row>
    <row r="914" spans="1:39" ht="13.5" customHeight="1">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286"/>
      <c r="AM914" s="286"/>
    </row>
    <row r="915" spans="1:39" ht="13.5" customHeight="1">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286"/>
      <c r="AM915" s="286"/>
    </row>
    <row r="916" spans="1:39" ht="13.5" customHeight="1">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286"/>
      <c r="AM916" s="286"/>
    </row>
    <row r="917" spans="1:39" ht="13.5" customHeight="1">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286"/>
      <c r="AM917" s="286"/>
    </row>
    <row r="918" spans="1:39" ht="13.5" customHeight="1">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286"/>
      <c r="AM918" s="286"/>
    </row>
    <row r="919" spans="1:39" ht="13.5" customHeight="1">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286"/>
      <c r="AM919" s="286"/>
    </row>
    <row r="920" spans="1:39" ht="13.5" customHeight="1">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286"/>
      <c r="AM920" s="286"/>
    </row>
    <row r="921" spans="1:39" ht="13.5" customHeight="1">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286"/>
      <c r="AM921" s="286"/>
    </row>
    <row r="922" spans="1:39" ht="13.5" customHeight="1">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286"/>
      <c r="AM922" s="286"/>
    </row>
    <row r="923" spans="1:39" ht="13.5" customHeight="1">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286"/>
      <c r="AM923" s="286"/>
    </row>
    <row r="924" spans="1:39" ht="13.5" customHeight="1">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286"/>
      <c r="AM924" s="286"/>
    </row>
    <row r="925" spans="1:39" ht="13.5" customHeight="1">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286"/>
      <c r="AM925" s="286"/>
    </row>
    <row r="926" spans="1:39" ht="13.5" customHeight="1">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286"/>
      <c r="AM926" s="286"/>
    </row>
    <row r="927" spans="1:39" ht="13.5" customHeight="1">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286"/>
      <c r="AM927" s="286"/>
    </row>
    <row r="928" spans="1:39" ht="13.5" customHeight="1">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286"/>
      <c r="AM928" s="286"/>
    </row>
    <row r="929" spans="1:39" ht="13.5" customHeight="1">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286"/>
      <c r="AM929" s="286"/>
    </row>
    <row r="930" spans="1:39" ht="13.5" customHeight="1">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286"/>
      <c r="AM930" s="286"/>
    </row>
    <row r="931" spans="1:39" ht="13.5" customHeight="1">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286"/>
      <c r="AM931" s="286"/>
    </row>
    <row r="932" spans="1:39" ht="13.5" customHeight="1">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286"/>
      <c r="AM932" s="286"/>
    </row>
    <row r="933" spans="1:39" ht="13.5" customHeight="1">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286"/>
      <c r="AM933" s="286"/>
    </row>
    <row r="934" spans="1:39" ht="13.5" customHeight="1">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286"/>
      <c r="AM934" s="286"/>
    </row>
    <row r="935" spans="1:39" ht="13.5" customHeight="1">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286"/>
      <c r="AM935" s="286"/>
    </row>
    <row r="936" spans="1:39" ht="13.5" customHeight="1">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286"/>
      <c r="AM936" s="286"/>
    </row>
    <row r="937" spans="1:39" ht="13.5" customHeight="1">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286"/>
      <c r="AM937" s="286"/>
    </row>
    <row r="938" spans="1:39" ht="13.5" customHeight="1">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286"/>
      <c r="AM938" s="286"/>
    </row>
    <row r="939" spans="1:39" ht="13.5" customHeight="1">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286"/>
      <c r="AM939" s="286"/>
    </row>
    <row r="940" spans="1:39" ht="13.5" customHeight="1">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286"/>
      <c r="AM940" s="286"/>
    </row>
    <row r="941" spans="1:39" ht="13.5" customHeight="1">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286"/>
      <c r="AM941" s="286"/>
    </row>
    <row r="942" spans="1:39" ht="13.5" customHeight="1">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286"/>
      <c r="AM942" s="286"/>
    </row>
    <row r="943" spans="1:39" ht="13.5" customHeight="1">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286"/>
      <c r="AM943" s="286"/>
    </row>
    <row r="944" spans="1:39" ht="13.5" customHeight="1">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286"/>
      <c r="AM944" s="286"/>
    </row>
    <row r="945" spans="1:39" ht="13.5" customHeight="1">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286"/>
      <c r="AM945" s="286"/>
    </row>
    <row r="946" spans="1:39" ht="13.5" customHeight="1">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286"/>
      <c r="AM946" s="286"/>
    </row>
    <row r="947" spans="1:39" ht="13.5" customHeight="1">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286"/>
      <c r="AM947" s="286"/>
    </row>
    <row r="948" spans="1:39" ht="13.5" customHeight="1">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286"/>
      <c r="AM948" s="286"/>
    </row>
    <row r="949" spans="1:39" ht="13.5" customHeight="1">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286"/>
      <c r="AM949" s="286"/>
    </row>
    <row r="950" spans="1:39" ht="13.5" customHeight="1">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286"/>
      <c r="AM950" s="286"/>
    </row>
    <row r="951" spans="1:39" ht="13.5" customHeight="1">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286"/>
      <c r="AM951" s="286"/>
    </row>
    <row r="952" spans="1:39" ht="13.5" customHeight="1">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286"/>
      <c r="AM952" s="286"/>
    </row>
    <row r="953" spans="1:39" ht="13.5" customHeight="1">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286"/>
      <c r="AM953" s="286"/>
    </row>
    <row r="954" spans="1:39" ht="13.5" customHeight="1">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286"/>
      <c r="AM954" s="286"/>
    </row>
    <row r="955" spans="1:39" ht="13.5" customHeight="1">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286"/>
      <c r="AM955" s="286"/>
    </row>
    <row r="956" spans="1:39" ht="13.5" customHeight="1">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286"/>
      <c r="AM956" s="286"/>
    </row>
    <row r="957" spans="1:39" ht="13.5" customHeight="1">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286"/>
      <c r="AM957" s="286"/>
    </row>
    <row r="958" spans="1:39" ht="13.5" customHeight="1">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286"/>
      <c r="AM958" s="286"/>
    </row>
    <row r="959" spans="1:39" ht="13.5" customHeight="1">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286"/>
      <c r="AM959" s="286"/>
    </row>
    <row r="960" spans="1:39" ht="13.5" customHeight="1">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286"/>
      <c r="AM960" s="286"/>
    </row>
    <row r="961" spans="1:39" ht="13.5" customHeight="1">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286"/>
      <c r="AM961" s="286"/>
    </row>
    <row r="962" spans="1:39" ht="13.5" customHeight="1">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286"/>
      <c r="AM962" s="286"/>
    </row>
    <row r="963" spans="1:39" ht="13.5" customHeight="1">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286"/>
      <c r="AM963" s="286"/>
    </row>
    <row r="964" spans="1:39" ht="13.5" customHeight="1">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286"/>
      <c r="AM964" s="286"/>
    </row>
    <row r="965" spans="1:39" ht="13.5" customHeight="1">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286"/>
      <c r="AM965" s="286"/>
    </row>
    <row r="966" spans="1:39" ht="13.5" customHeight="1">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286"/>
      <c r="AM966" s="286"/>
    </row>
    <row r="967" spans="1:39" ht="13.5" customHeight="1">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286"/>
      <c r="AM967" s="286"/>
    </row>
    <row r="968" spans="1:39" ht="13.5" customHeight="1">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286"/>
      <c r="AM968" s="286"/>
    </row>
    <row r="969" spans="1:39" ht="13.5" customHeight="1">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286"/>
      <c r="AM969" s="286"/>
    </row>
    <row r="970" spans="1:39" ht="13.5" customHeight="1">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286"/>
      <c r="AM970" s="286"/>
    </row>
    <row r="971" spans="1:39" ht="13.5" customHeight="1">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286"/>
      <c r="AM971" s="286"/>
    </row>
    <row r="972" spans="1:39" ht="13.5" customHeight="1">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286"/>
      <c r="AM972" s="286"/>
    </row>
    <row r="973" spans="1:39" ht="13.5" customHeight="1">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286"/>
      <c r="AM973" s="286"/>
    </row>
    <row r="974" spans="1:39" ht="13.5" customHeight="1">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286"/>
      <c r="AM974" s="286"/>
    </row>
    <row r="975" spans="1:39" ht="13.5" customHeight="1">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286"/>
      <c r="AM975" s="286"/>
    </row>
    <row r="976" spans="1:39" ht="13.5" customHeight="1">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286"/>
      <c r="AM976" s="286"/>
    </row>
    <row r="977" spans="1:39" ht="13.5" customHeight="1">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286"/>
      <c r="AM977" s="286"/>
    </row>
    <row r="978" spans="1:39" ht="13.5" customHeight="1">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286"/>
      <c r="AM978" s="286"/>
    </row>
    <row r="979" spans="1:39" ht="13.5" customHeight="1">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286"/>
      <c r="AM979" s="286"/>
    </row>
    <row r="980" spans="1:39" ht="13.5" customHeight="1">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286"/>
      <c r="AM980" s="286"/>
    </row>
    <row r="981" spans="1:39" ht="13.5" customHeight="1">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286"/>
      <c r="AM981" s="286"/>
    </row>
    <row r="982" spans="1:39" ht="13.5" customHeight="1">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286"/>
      <c r="AM982" s="286"/>
    </row>
    <row r="983" spans="1:39" ht="13.5" customHeight="1">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286"/>
      <c r="AM983" s="286"/>
    </row>
    <row r="984" spans="1:39" ht="13.5" customHeight="1">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286"/>
      <c r="AM984" s="286"/>
    </row>
    <row r="985" spans="1:39" ht="13.5" customHeight="1">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286"/>
      <c r="AM985" s="286"/>
    </row>
    <row r="986" spans="1:39" ht="13.5" customHeight="1">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286"/>
      <c r="AM986" s="286"/>
    </row>
    <row r="987" spans="1:39" ht="13.5" customHeight="1">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286"/>
      <c r="AM987" s="286"/>
    </row>
    <row r="988" spans="1:39" ht="13.5" customHeight="1">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286"/>
      <c r="AM988" s="286"/>
    </row>
    <row r="989" spans="1:39" ht="13.5" customHeight="1">
      <c r="A989" s="9"/>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286"/>
      <c r="AM989" s="286"/>
    </row>
    <row r="990" spans="1:39" ht="15" customHeight="1">
      <c r="A990" s="286"/>
      <c r="B990" s="286"/>
      <c r="C990" s="286"/>
      <c r="D990" s="286"/>
      <c r="E990" s="286"/>
      <c r="F990" s="286"/>
      <c r="G990" s="286"/>
      <c r="H990" s="286"/>
      <c r="I990" s="286"/>
      <c r="J990" s="286"/>
      <c r="K990" s="286"/>
      <c r="L990" s="286"/>
      <c r="M990" s="286"/>
      <c r="N990" s="286"/>
      <c r="O990" s="286"/>
      <c r="P990" s="286"/>
      <c r="Q990" s="286"/>
      <c r="R990" s="286"/>
      <c r="S990" s="286"/>
      <c r="T990" s="286"/>
      <c r="U990" s="286"/>
      <c r="V990" s="286"/>
      <c r="W990" s="286"/>
      <c r="X990" s="286"/>
      <c r="Y990" s="286"/>
      <c r="Z990" s="286"/>
      <c r="AA990" s="286"/>
      <c r="AB990" s="286"/>
      <c r="AC990" s="286"/>
      <c r="AD990" s="286"/>
      <c r="AE990" s="286"/>
      <c r="AF990" s="286"/>
      <c r="AG990" s="286"/>
      <c r="AH990" s="286"/>
      <c r="AI990" s="286"/>
      <c r="AJ990" s="286"/>
      <c r="AK990" s="286"/>
      <c r="AL990" s="286"/>
      <c r="AM990" s="286"/>
    </row>
    <row r="991" spans="1:39" ht="15" customHeight="1">
      <c r="A991" s="286"/>
      <c r="B991" s="286"/>
      <c r="C991" s="286"/>
      <c r="D991" s="286"/>
      <c r="E991" s="286"/>
      <c r="F991" s="286"/>
      <c r="G991" s="286"/>
      <c r="H991" s="286"/>
      <c r="I991" s="286"/>
      <c r="J991" s="286"/>
      <c r="K991" s="286"/>
      <c r="L991" s="286"/>
      <c r="M991" s="286"/>
      <c r="N991" s="286"/>
      <c r="O991" s="286"/>
      <c r="P991" s="286"/>
      <c r="Q991" s="286"/>
      <c r="R991" s="286"/>
      <c r="S991" s="286"/>
      <c r="T991" s="286"/>
      <c r="U991" s="286"/>
      <c r="V991" s="286"/>
      <c r="W991" s="286"/>
      <c r="X991" s="286"/>
      <c r="Y991" s="286"/>
      <c r="Z991" s="286"/>
      <c r="AA991" s="286"/>
      <c r="AB991" s="286"/>
      <c r="AC991" s="286"/>
      <c r="AD991" s="286"/>
      <c r="AE991" s="286"/>
      <c r="AF991" s="286"/>
      <c r="AG991" s="286"/>
      <c r="AH991" s="286"/>
      <c r="AI991" s="286"/>
      <c r="AJ991" s="286"/>
      <c r="AK991" s="286"/>
      <c r="AL991" s="286"/>
      <c r="AM991" s="286"/>
    </row>
    <row r="992" spans="1:39" ht="15" customHeight="1">
      <c r="A992" s="286"/>
      <c r="B992" s="286"/>
      <c r="C992" s="286"/>
      <c r="D992" s="286"/>
      <c r="E992" s="286"/>
      <c r="F992" s="286"/>
      <c r="G992" s="286"/>
      <c r="H992" s="286"/>
      <c r="I992" s="286"/>
      <c r="J992" s="286"/>
      <c r="K992" s="286"/>
      <c r="L992" s="286"/>
      <c r="M992" s="286"/>
      <c r="N992" s="286"/>
      <c r="O992" s="286"/>
      <c r="P992" s="286"/>
      <c r="Q992" s="286"/>
      <c r="R992" s="286"/>
      <c r="S992" s="286"/>
      <c r="T992" s="286"/>
      <c r="U992" s="286"/>
      <c r="V992" s="286"/>
      <c r="W992" s="286"/>
      <c r="X992" s="286"/>
      <c r="Y992" s="286"/>
      <c r="Z992" s="286"/>
      <c r="AA992" s="286"/>
      <c r="AB992" s="286"/>
      <c r="AC992" s="286"/>
      <c r="AD992" s="286"/>
      <c r="AE992" s="286"/>
      <c r="AF992" s="286"/>
      <c r="AG992" s="286"/>
      <c r="AH992" s="286"/>
      <c r="AI992" s="286"/>
      <c r="AJ992" s="286"/>
      <c r="AK992" s="286"/>
      <c r="AL992" s="286"/>
      <c r="AM992" s="286"/>
    </row>
    <row r="993" spans="1:39" ht="15" customHeight="1">
      <c r="A993" s="286"/>
      <c r="B993" s="286"/>
      <c r="C993" s="286"/>
      <c r="D993" s="286"/>
      <c r="E993" s="286"/>
      <c r="F993" s="286"/>
      <c r="G993" s="286"/>
      <c r="H993" s="286"/>
      <c r="I993" s="286"/>
      <c r="J993" s="286"/>
      <c r="K993" s="286"/>
      <c r="L993" s="286"/>
      <c r="M993" s="286"/>
      <c r="N993" s="286"/>
      <c r="O993" s="286"/>
      <c r="P993" s="286"/>
      <c r="Q993" s="286"/>
      <c r="R993" s="286"/>
      <c r="S993" s="286"/>
      <c r="T993" s="286"/>
      <c r="U993" s="286"/>
      <c r="V993" s="286"/>
      <c r="W993" s="286"/>
      <c r="X993" s="286"/>
      <c r="Y993" s="286"/>
      <c r="Z993" s="286"/>
      <c r="AA993" s="286"/>
      <c r="AB993" s="286"/>
      <c r="AC993" s="286"/>
      <c r="AD993" s="286"/>
      <c r="AE993" s="286"/>
      <c r="AF993" s="286"/>
      <c r="AG993" s="286"/>
      <c r="AH993" s="286"/>
      <c r="AI993" s="286"/>
      <c r="AJ993" s="286"/>
      <c r="AK993" s="286"/>
      <c r="AL993" s="286"/>
      <c r="AM993" s="286"/>
    </row>
    <row r="994" spans="1:39" ht="15" customHeight="1">
      <c r="A994" s="286"/>
      <c r="B994" s="286"/>
      <c r="C994" s="286"/>
      <c r="D994" s="286"/>
      <c r="E994" s="286"/>
      <c r="F994" s="286"/>
      <c r="G994" s="286"/>
      <c r="H994" s="286"/>
      <c r="I994" s="286"/>
      <c r="J994" s="286"/>
      <c r="K994" s="286"/>
      <c r="L994" s="286"/>
      <c r="M994" s="286"/>
      <c r="N994" s="286"/>
      <c r="O994" s="286"/>
      <c r="P994" s="286"/>
      <c r="Q994" s="286"/>
      <c r="R994" s="286"/>
      <c r="S994" s="286"/>
      <c r="T994" s="286"/>
      <c r="U994" s="286"/>
      <c r="V994" s="286"/>
      <c r="W994" s="286"/>
      <c r="X994" s="286"/>
      <c r="Y994" s="286"/>
      <c r="Z994" s="286"/>
      <c r="AA994" s="286"/>
      <c r="AB994" s="286"/>
      <c r="AC994" s="286"/>
      <c r="AD994" s="286"/>
      <c r="AE994" s="286"/>
      <c r="AF994" s="286"/>
      <c r="AG994" s="286"/>
      <c r="AH994" s="286"/>
      <c r="AI994" s="286"/>
      <c r="AJ994" s="286"/>
      <c r="AK994" s="286"/>
      <c r="AL994" s="286"/>
      <c r="AM994" s="286"/>
    </row>
    <row r="995" spans="1:39" ht="15" customHeight="1">
      <c r="A995" s="286"/>
      <c r="B995" s="286"/>
      <c r="C995" s="286"/>
      <c r="D995" s="286"/>
      <c r="E995" s="286"/>
      <c r="F995" s="286"/>
      <c r="G995" s="286"/>
      <c r="H995" s="286"/>
      <c r="I995" s="286"/>
      <c r="J995" s="286"/>
      <c r="K995" s="286"/>
      <c r="L995" s="286"/>
      <c r="M995" s="286"/>
      <c r="N995" s="286"/>
      <c r="O995" s="286"/>
      <c r="P995" s="286"/>
      <c r="Q995" s="286"/>
      <c r="R995" s="286"/>
      <c r="S995" s="286"/>
      <c r="T995" s="286"/>
      <c r="U995" s="286"/>
      <c r="V995" s="286"/>
      <c r="W995" s="286"/>
      <c r="X995" s="286"/>
      <c r="Y995" s="286"/>
      <c r="Z995" s="286"/>
      <c r="AA995" s="286"/>
      <c r="AB995" s="286"/>
      <c r="AC995" s="286"/>
      <c r="AD995" s="286"/>
      <c r="AE995" s="286"/>
      <c r="AF995" s="286"/>
      <c r="AG995" s="286"/>
      <c r="AH995" s="286"/>
      <c r="AI995" s="286"/>
      <c r="AJ995" s="286"/>
      <c r="AK995" s="286"/>
      <c r="AL995" s="286"/>
      <c r="AM995" s="286"/>
    </row>
    <row r="996" spans="1:39" ht="15" customHeight="1">
      <c r="A996" s="286"/>
      <c r="B996" s="286"/>
      <c r="C996" s="286"/>
      <c r="D996" s="286"/>
      <c r="E996" s="286"/>
      <c r="F996" s="286"/>
      <c r="G996" s="286"/>
      <c r="H996" s="286"/>
      <c r="I996" s="286"/>
      <c r="J996" s="286"/>
      <c r="K996" s="286"/>
      <c r="L996" s="286"/>
      <c r="M996" s="286"/>
      <c r="N996" s="286"/>
      <c r="O996" s="286"/>
      <c r="P996" s="286"/>
      <c r="Q996" s="286"/>
      <c r="R996" s="286"/>
      <c r="S996" s="286"/>
      <c r="T996" s="286"/>
      <c r="U996" s="286"/>
      <c r="V996" s="286"/>
      <c r="W996" s="286"/>
      <c r="X996" s="286"/>
      <c r="Y996" s="286"/>
      <c r="Z996" s="286"/>
      <c r="AA996" s="286"/>
      <c r="AB996" s="286"/>
      <c r="AC996" s="286"/>
      <c r="AD996" s="286"/>
      <c r="AE996" s="286"/>
      <c r="AF996" s="286"/>
      <c r="AG996" s="286"/>
      <c r="AH996" s="286"/>
      <c r="AI996" s="286"/>
      <c r="AJ996" s="286"/>
      <c r="AK996" s="286"/>
      <c r="AL996" s="286"/>
      <c r="AM996" s="286"/>
    </row>
    <row r="997" spans="1:39" ht="15" customHeight="1">
      <c r="A997" s="286"/>
      <c r="B997" s="286"/>
      <c r="C997" s="286"/>
      <c r="D997" s="286"/>
      <c r="E997" s="286"/>
      <c r="F997" s="286"/>
      <c r="G997" s="286"/>
      <c r="H997" s="286"/>
      <c r="I997" s="286"/>
      <c r="J997" s="286"/>
      <c r="K997" s="286"/>
      <c r="L997" s="286"/>
      <c r="M997" s="286"/>
      <c r="N997" s="286"/>
      <c r="O997" s="286"/>
      <c r="P997" s="286"/>
      <c r="Q997" s="286"/>
      <c r="R997" s="286"/>
      <c r="S997" s="286"/>
      <c r="T997" s="286"/>
      <c r="U997" s="286"/>
      <c r="V997" s="286"/>
      <c r="W997" s="286"/>
      <c r="X997" s="286"/>
      <c r="Y997" s="286"/>
      <c r="Z997" s="286"/>
      <c r="AA997" s="286"/>
      <c r="AB997" s="286"/>
      <c r="AC997" s="286"/>
      <c r="AD997" s="286"/>
      <c r="AE997" s="286"/>
      <c r="AF997" s="286"/>
      <c r="AG997" s="286"/>
      <c r="AH997" s="286"/>
      <c r="AI997" s="286"/>
      <c r="AJ997" s="286"/>
      <c r="AK997" s="286"/>
      <c r="AL997" s="286"/>
      <c r="AM997" s="286"/>
    </row>
    <row r="998" spans="1:39" ht="15" customHeight="1">
      <c r="A998" s="286"/>
      <c r="B998" s="286"/>
      <c r="C998" s="286"/>
      <c r="D998" s="286"/>
      <c r="E998" s="286"/>
      <c r="F998" s="286"/>
      <c r="G998" s="286"/>
      <c r="H998" s="286"/>
      <c r="I998" s="286"/>
      <c r="J998" s="286"/>
      <c r="K998" s="286"/>
      <c r="L998" s="286"/>
      <c r="M998" s="286"/>
      <c r="N998" s="286"/>
      <c r="O998" s="286"/>
      <c r="P998" s="286"/>
      <c r="Q998" s="286"/>
      <c r="R998" s="286"/>
      <c r="S998" s="286"/>
      <c r="T998" s="286"/>
      <c r="U998" s="286"/>
      <c r="V998" s="286"/>
      <c r="W998" s="286"/>
      <c r="X998" s="286"/>
      <c r="Y998" s="286"/>
      <c r="Z998" s="286"/>
      <c r="AA998" s="286"/>
      <c r="AB998" s="286"/>
      <c r="AC998" s="286"/>
      <c r="AD998" s="286"/>
      <c r="AE998" s="286"/>
      <c r="AF998" s="286"/>
      <c r="AG998" s="286"/>
      <c r="AH998" s="286"/>
      <c r="AI998" s="286"/>
      <c r="AJ998" s="286"/>
      <c r="AK998" s="286"/>
      <c r="AL998" s="286"/>
      <c r="AM998" s="286"/>
    </row>
    <row r="999" spans="1:39" ht="15" customHeight="1">
      <c r="A999" s="286"/>
      <c r="B999" s="286"/>
      <c r="C999" s="286"/>
      <c r="D999" s="286"/>
      <c r="E999" s="286"/>
      <c r="F999" s="286"/>
      <c r="G999" s="286"/>
      <c r="H999" s="286"/>
      <c r="I999" s="286"/>
      <c r="J999" s="286"/>
      <c r="K999" s="286"/>
      <c r="L999" s="286"/>
      <c r="M999" s="286"/>
      <c r="N999" s="286"/>
      <c r="O999" s="286"/>
      <c r="P999" s="286"/>
      <c r="Q999" s="286"/>
      <c r="R999" s="286"/>
      <c r="S999" s="286"/>
      <c r="T999" s="286"/>
      <c r="U999" s="286"/>
      <c r="V999" s="286"/>
      <c r="W999" s="286"/>
      <c r="X999" s="286"/>
      <c r="Y999" s="286"/>
      <c r="Z999" s="286"/>
      <c r="AA999" s="286"/>
      <c r="AB999" s="286"/>
      <c r="AC999" s="286"/>
      <c r="AD999" s="286"/>
      <c r="AE999" s="286"/>
      <c r="AF999" s="286"/>
      <c r="AG999" s="286"/>
      <c r="AH999" s="286"/>
      <c r="AI999" s="286"/>
      <c r="AJ999" s="286"/>
      <c r="AK999" s="286"/>
      <c r="AL999" s="286"/>
      <c r="AM999" s="286"/>
    </row>
    <row r="1000" spans="1:39" ht="15" customHeight="1">
      <c r="A1000" s="286"/>
      <c r="B1000" s="286"/>
      <c r="C1000" s="286"/>
      <c r="D1000" s="286"/>
      <c r="E1000" s="286"/>
      <c r="F1000" s="286"/>
      <c r="G1000" s="286"/>
      <c r="H1000" s="286"/>
      <c r="I1000" s="286"/>
      <c r="J1000" s="286"/>
      <c r="K1000" s="286"/>
      <c r="L1000" s="286"/>
      <c r="M1000" s="286"/>
      <c r="N1000" s="286"/>
      <c r="O1000" s="286"/>
      <c r="P1000" s="286"/>
      <c r="Q1000" s="286"/>
      <c r="R1000" s="286"/>
      <c r="S1000" s="286"/>
      <c r="T1000" s="286"/>
      <c r="U1000" s="286"/>
      <c r="V1000" s="286"/>
      <c r="W1000" s="286"/>
      <c r="X1000" s="286"/>
      <c r="Y1000" s="286"/>
      <c r="Z1000" s="286"/>
      <c r="AA1000" s="286"/>
      <c r="AB1000" s="286"/>
      <c r="AC1000" s="286"/>
      <c r="AD1000" s="286"/>
      <c r="AE1000" s="286"/>
      <c r="AF1000" s="286"/>
      <c r="AG1000" s="286"/>
      <c r="AH1000" s="286"/>
      <c r="AI1000" s="286"/>
      <c r="AJ1000" s="286"/>
      <c r="AK1000" s="286"/>
      <c r="AL1000" s="286"/>
      <c r="AM1000" s="286"/>
    </row>
    <row r="1001" spans="1:39" ht="15" customHeight="1">
      <c r="A1001" s="286"/>
      <c r="B1001" s="286"/>
      <c r="C1001" s="286"/>
      <c r="D1001" s="286"/>
      <c r="E1001" s="286"/>
      <c r="F1001" s="286"/>
      <c r="G1001" s="286"/>
      <c r="H1001" s="286"/>
      <c r="I1001" s="286"/>
      <c r="J1001" s="286"/>
      <c r="K1001" s="286"/>
      <c r="L1001" s="286"/>
      <c r="M1001" s="286"/>
      <c r="N1001" s="286"/>
      <c r="O1001" s="286"/>
      <c r="P1001" s="286"/>
      <c r="Q1001" s="286"/>
      <c r="R1001" s="286"/>
      <c r="S1001" s="286"/>
      <c r="T1001" s="286"/>
      <c r="U1001" s="286"/>
      <c r="V1001" s="286"/>
      <c r="W1001" s="286"/>
      <c r="X1001" s="286"/>
      <c r="Y1001" s="286"/>
      <c r="Z1001" s="286"/>
      <c r="AA1001" s="286"/>
      <c r="AB1001" s="286"/>
      <c r="AC1001" s="286"/>
      <c r="AD1001" s="286"/>
      <c r="AE1001" s="286"/>
      <c r="AF1001" s="286"/>
      <c r="AG1001" s="286"/>
      <c r="AH1001" s="286"/>
      <c r="AI1001" s="286"/>
      <c r="AJ1001" s="286"/>
      <c r="AK1001" s="286"/>
      <c r="AL1001" s="286"/>
      <c r="AM1001" s="286"/>
    </row>
    <row r="1002" spans="1:39" ht="15" customHeight="1">
      <c r="A1002" s="286"/>
      <c r="B1002" s="286"/>
      <c r="C1002" s="286"/>
      <c r="D1002" s="286"/>
      <c r="E1002" s="286"/>
      <c r="F1002" s="286"/>
      <c r="G1002" s="286"/>
      <c r="H1002" s="286"/>
      <c r="I1002" s="286"/>
      <c r="J1002" s="286"/>
      <c r="K1002" s="286"/>
      <c r="L1002" s="286"/>
      <c r="M1002" s="286"/>
      <c r="N1002" s="286"/>
      <c r="O1002" s="286"/>
      <c r="P1002" s="286"/>
      <c r="Q1002" s="286"/>
      <c r="R1002" s="286"/>
      <c r="S1002" s="286"/>
      <c r="T1002" s="286"/>
      <c r="U1002" s="286"/>
      <c r="V1002" s="286"/>
      <c r="W1002" s="286"/>
      <c r="X1002" s="286"/>
      <c r="Y1002" s="286"/>
      <c r="Z1002" s="286"/>
      <c r="AA1002" s="286"/>
      <c r="AB1002" s="286"/>
      <c r="AC1002" s="286"/>
      <c r="AD1002" s="286"/>
      <c r="AE1002" s="286"/>
      <c r="AF1002" s="286"/>
      <c r="AG1002" s="286"/>
      <c r="AH1002" s="286"/>
      <c r="AI1002" s="286"/>
      <c r="AJ1002" s="286"/>
      <c r="AK1002" s="286"/>
      <c r="AL1002" s="286"/>
      <c r="AM1002" s="286"/>
    </row>
  </sheetData>
  <sheetProtection algorithmName="SHA-512" hashValue="f1xVVbmRadD5QYftQoxsZKBR+Tl9pXS4jWyd3k6SmkPdUuEPGDgKcJfoSqx0QJamim87So1LrZRjBruCvNq3OQ==" saltValue="6yhp8761iWS7hbHdydy71Q==" spinCount="100000" sheet="1" formatRows="0"/>
  <mergeCells count="77">
    <mergeCell ref="U4:X4"/>
    <mergeCell ref="U6:V6"/>
    <mergeCell ref="W6:X6"/>
    <mergeCell ref="W19:X19"/>
    <mergeCell ref="S18:T18"/>
    <mergeCell ref="S19:T19"/>
    <mergeCell ref="U7:V7"/>
    <mergeCell ref="W7:X7"/>
    <mergeCell ref="U8:V8"/>
    <mergeCell ref="W8:X8"/>
    <mergeCell ref="U9:V9"/>
    <mergeCell ref="W9:X9"/>
    <mergeCell ref="U10:V10"/>
    <mergeCell ref="W10:X10"/>
    <mergeCell ref="A1:X1"/>
    <mergeCell ref="A2:X2"/>
    <mergeCell ref="H3:P3"/>
    <mergeCell ref="E14:G14"/>
    <mergeCell ref="H14:M14"/>
    <mergeCell ref="Q12:R12"/>
    <mergeCell ref="K8:L8"/>
    <mergeCell ref="N8:O8"/>
    <mergeCell ref="V12:V13"/>
    <mergeCell ref="D6:G6"/>
    <mergeCell ref="H13:J13"/>
    <mergeCell ref="K7:N7"/>
    <mergeCell ref="K6:O6"/>
    <mergeCell ref="S12:T12"/>
    <mergeCell ref="Q13:R13"/>
    <mergeCell ref="S13:T13"/>
    <mergeCell ref="E36:V36"/>
    <mergeCell ref="E37:V37"/>
    <mergeCell ref="B35:D35"/>
    <mergeCell ref="E35:V35"/>
    <mergeCell ref="H24:M24"/>
    <mergeCell ref="B26:D26"/>
    <mergeCell ref="E26:G26"/>
    <mergeCell ref="H26:M26"/>
    <mergeCell ref="A34:X34"/>
    <mergeCell ref="B36:D36"/>
    <mergeCell ref="B37:D37"/>
    <mergeCell ref="B29:X29"/>
    <mergeCell ref="B31:X31"/>
    <mergeCell ref="B30:D30"/>
    <mergeCell ref="E30:G30"/>
    <mergeCell ref="H30:M30"/>
    <mergeCell ref="B45:X45"/>
    <mergeCell ref="E47:J47"/>
    <mergeCell ref="B40:D40"/>
    <mergeCell ref="B41:D41"/>
    <mergeCell ref="B38:D38"/>
    <mergeCell ref="B39:D39"/>
    <mergeCell ref="E38:V38"/>
    <mergeCell ref="E39:V39"/>
    <mergeCell ref="E40:V40"/>
    <mergeCell ref="E41:V41"/>
    <mergeCell ref="B28:D28"/>
    <mergeCell ref="E28:G28"/>
    <mergeCell ref="H28:M28"/>
    <mergeCell ref="B23:X23"/>
    <mergeCell ref="B25:X25"/>
    <mergeCell ref="B27:X27"/>
    <mergeCell ref="B24:D24"/>
    <mergeCell ref="E24:G24"/>
    <mergeCell ref="Q18:R18"/>
    <mergeCell ref="Q19:R19"/>
    <mergeCell ref="A21:Y21"/>
    <mergeCell ref="B22:D22"/>
    <mergeCell ref="E22:G22"/>
    <mergeCell ref="H22:M22"/>
    <mergeCell ref="B18:P19"/>
    <mergeCell ref="E15:G15"/>
    <mergeCell ref="H15:M15"/>
    <mergeCell ref="A17:G17"/>
    <mergeCell ref="B20:D20"/>
    <mergeCell ref="E20:G20"/>
    <mergeCell ref="H20:M20"/>
  </mergeCells>
  <dataValidations count="5">
    <dataValidation type="decimal" operator="greaterThan" allowBlank="1" showInputMessage="1" showErrorMessage="1" prompt=" - " sqref="X30 X22 X24 Y22:Y33 X26 X28 Y36:Y41" xr:uid="{00000000-0002-0000-0200-000000000000}">
      <formula1>0</formula1>
    </dataValidation>
    <dataValidation type="list" allowBlank="1" showInputMessage="1" showErrorMessage="1" sqref="B22:D22 B24:D24 B26:D26 B28:D28 B30:D30" xr:uid="{00000000-0002-0000-0200-000001000000}">
      <formula1>UndesCat</formula1>
    </dataValidation>
    <dataValidation type="list" allowBlank="1" showInputMessage="1" showErrorMessage="1" sqref="N22:P22 N15:P15 N24:P24 N26:P26 N28:P28 N30:P30" xr:uid="{00000000-0002-0000-0200-000002000000}">
      <formula1>YesNo</formula1>
    </dataValidation>
    <dataValidation type="list" allowBlank="1" showInputMessage="1" showErrorMessage="1" sqref="D9" xr:uid="{00000000-0002-0000-0200-000003000000}">
      <formula1>Pool</formula1>
    </dataValidation>
    <dataValidation type="list" allowBlank="1" showInputMessage="1" showErrorMessage="1" sqref="D8" xr:uid="{00000000-0002-0000-0200-000004000000}">
      <formula1>"&lt;&lt; Select &gt;&gt;, Flexible, Rural"</formula1>
    </dataValidation>
  </dataValidations>
  <hyperlinks>
    <hyperlink ref="H13" r:id="rId1" xr:uid="{00000000-0004-0000-0200-000000000000}"/>
    <hyperlink ref="R17" r:id="rId2" xr:uid="{00000000-0004-0000-0200-000001000000}"/>
  </hyperlinks>
  <printOptions horizontalCentered="1"/>
  <pageMargins left="0.25" right="0.25" top="0.25" bottom="0.5" header="0" footer="0.25"/>
  <pageSetup paperSize="3" scale="63" fitToHeight="0" orientation="landscape" r:id="rId3"/>
  <headerFooter>
    <oddFooter>&amp;LGeorgia Department of Community Affairs&amp;CHousing Finance and Development Division&amp;R&amp;P of &amp;N</oddFooter>
  </headerFooter>
  <rowBreaks count="1" manualBreakCount="1">
    <brk id="32" max="22" man="1"/>
  </rowBreaks>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P35"/>
  <sheetViews>
    <sheetView showGridLines="0" topLeftCell="A19" zoomScale="130" zoomScaleNormal="130" workbookViewId="0" xr3:uid="{51F8DEE0-4D01-5F28-A812-FC0BD7CAC4A5}">
      <selection activeCell="F41" sqref="F41"/>
    </sheetView>
  </sheetViews>
  <sheetFormatPr defaultRowHeight="12.75"/>
  <cols>
    <col min="5" max="5" width="10.85546875" customWidth="1"/>
    <col min="10" max="10" width="37.7109375" customWidth="1"/>
    <col min="13" max="13" width="106.28515625" customWidth="1"/>
  </cols>
  <sheetData>
    <row r="3" spans="2:16">
      <c r="B3" s="49"/>
      <c r="C3" s="286"/>
      <c r="D3" s="286"/>
      <c r="E3" s="286"/>
      <c r="F3" s="286"/>
      <c r="G3" s="286"/>
      <c r="H3" s="286"/>
      <c r="I3" s="286"/>
      <c r="J3" s="286"/>
      <c r="K3" s="286"/>
      <c r="L3" s="286"/>
      <c r="M3" s="286"/>
      <c r="N3" s="286"/>
      <c r="O3" s="286"/>
      <c r="P3" s="286"/>
    </row>
    <row r="4" spans="2:16">
      <c r="B4" s="48" t="s">
        <v>223</v>
      </c>
      <c r="C4" s="286"/>
      <c r="D4" s="286"/>
      <c r="E4" s="48" t="s">
        <v>224</v>
      </c>
      <c r="F4" s="286"/>
      <c r="G4" s="48" t="s">
        <v>225</v>
      </c>
      <c r="H4" s="286"/>
      <c r="I4" s="286"/>
      <c r="J4" s="48" t="s">
        <v>226</v>
      </c>
      <c r="K4" s="286"/>
      <c r="L4" s="286"/>
      <c r="M4" s="48" t="s">
        <v>227</v>
      </c>
      <c r="N4" s="286"/>
      <c r="O4" s="286"/>
      <c r="P4" s="48" t="s">
        <v>228</v>
      </c>
    </row>
    <row r="5" spans="2:16" ht="12.75" customHeight="1">
      <c r="B5" s="49" t="s">
        <v>229</v>
      </c>
      <c r="C5" s="286"/>
      <c r="D5" s="286"/>
      <c r="E5" s="49" t="s">
        <v>230</v>
      </c>
      <c r="F5" s="286"/>
      <c r="G5" s="49" t="s">
        <v>144</v>
      </c>
      <c r="H5" s="286"/>
      <c r="I5" s="286"/>
      <c r="J5" s="49" t="s">
        <v>143</v>
      </c>
      <c r="K5" s="286"/>
      <c r="L5" s="286"/>
      <c r="M5" s="286" t="s">
        <v>210</v>
      </c>
      <c r="N5" s="286"/>
      <c r="O5" s="286"/>
      <c r="P5" s="49" t="s">
        <v>231</v>
      </c>
    </row>
    <row r="6" spans="2:16" ht="12.75" customHeight="1">
      <c r="B6" s="49" t="s">
        <v>232</v>
      </c>
      <c r="C6" s="286"/>
      <c r="D6" s="286"/>
      <c r="E6" s="49" t="s">
        <v>233</v>
      </c>
      <c r="F6" s="286"/>
      <c r="G6" s="49" t="s">
        <v>234</v>
      </c>
      <c r="H6" s="286"/>
      <c r="I6" s="286"/>
      <c r="J6" s="286" t="s">
        <v>154</v>
      </c>
      <c r="K6" s="286"/>
      <c r="L6" s="286"/>
      <c r="M6" s="286" t="s">
        <v>212</v>
      </c>
      <c r="N6" s="286"/>
      <c r="O6" s="286"/>
      <c r="P6" s="49" t="s">
        <v>235</v>
      </c>
    </row>
    <row r="7" spans="2:16" ht="12.75" customHeight="1">
      <c r="B7" s="286"/>
      <c r="C7" s="286"/>
      <c r="D7" s="286"/>
      <c r="E7" s="286"/>
      <c r="F7" s="286"/>
      <c r="G7" s="49" t="s">
        <v>151</v>
      </c>
      <c r="H7" s="286"/>
      <c r="I7" s="286"/>
      <c r="J7" s="49" t="s">
        <v>236</v>
      </c>
      <c r="K7" s="286"/>
      <c r="L7" s="286"/>
      <c r="M7" s="286" t="s">
        <v>214</v>
      </c>
      <c r="N7" s="286"/>
      <c r="O7" s="286"/>
      <c r="P7" s="286"/>
    </row>
    <row r="8" spans="2:16" ht="12.75" customHeight="1">
      <c r="B8" s="286"/>
      <c r="C8" s="286"/>
      <c r="D8" s="286"/>
      <c r="E8" s="286"/>
      <c r="F8" s="286"/>
      <c r="G8" s="286"/>
      <c r="H8" s="286"/>
      <c r="I8" s="286"/>
      <c r="J8" s="286" t="s">
        <v>237</v>
      </c>
      <c r="K8" s="286"/>
      <c r="L8" s="286"/>
      <c r="M8" s="286" t="s">
        <v>216</v>
      </c>
      <c r="N8" s="286"/>
      <c r="O8" s="286"/>
      <c r="P8" s="286"/>
    </row>
    <row r="9" spans="2:16">
      <c r="B9" s="286"/>
      <c r="C9" s="286"/>
      <c r="D9" s="286"/>
      <c r="E9" s="286"/>
      <c r="F9" s="286"/>
      <c r="G9" s="286"/>
      <c r="H9" s="286"/>
      <c r="I9" s="286"/>
      <c r="J9" s="286" t="s">
        <v>168</v>
      </c>
      <c r="K9" s="286"/>
      <c r="L9" s="286"/>
      <c r="M9" s="286" t="s">
        <v>218</v>
      </c>
      <c r="N9" s="286"/>
      <c r="O9" s="286"/>
      <c r="P9" s="286"/>
    </row>
    <row r="10" spans="2:16">
      <c r="B10" s="286"/>
      <c r="C10" s="286"/>
      <c r="D10" s="286"/>
      <c r="E10" s="286"/>
      <c r="F10" s="286"/>
      <c r="G10" s="286"/>
      <c r="H10" s="286"/>
      <c r="I10" s="286"/>
      <c r="J10" s="286" t="s">
        <v>163</v>
      </c>
      <c r="K10" s="286"/>
      <c r="L10" s="286"/>
      <c r="M10" s="286" t="s">
        <v>220</v>
      </c>
      <c r="N10" s="286"/>
      <c r="O10" s="286"/>
      <c r="P10" s="286"/>
    </row>
    <row r="11" spans="2:16">
      <c r="B11" s="286"/>
      <c r="C11" s="286"/>
      <c r="D11" s="286"/>
      <c r="E11" s="286"/>
      <c r="F11" s="286"/>
      <c r="G11" s="286"/>
      <c r="H11" s="286"/>
      <c r="I11" s="286"/>
      <c r="J11" s="286" t="s">
        <v>238</v>
      </c>
      <c r="K11" s="286"/>
      <c r="L11" s="286"/>
      <c r="M11" s="286"/>
      <c r="N11" s="286"/>
      <c r="O11" s="286"/>
      <c r="P11" s="286"/>
    </row>
    <row r="12" spans="2:16">
      <c r="B12" s="286"/>
      <c r="C12" s="286"/>
      <c r="D12" s="286"/>
      <c r="E12" s="286"/>
      <c r="F12" s="286"/>
      <c r="G12" s="286"/>
      <c r="H12" s="286"/>
      <c r="I12" s="286"/>
      <c r="J12" s="286" t="s">
        <v>172</v>
      </c>
      <c r="K12" s="286"/>
      <c r="L12" s="286"/>
      <c r="M12" s="286"/>
      <c r="N12" s="286"/>
      <c r="O12" s="286"/>
      <c r="P12" s="286"/>
    </row>
    <row r="13" spans="2:16">
      <c r="B13" s="286"/>
      <c r="C13" s="286"/>
      <c r="D13" s="286"/>
      <c r="E13" s="286"/>
      <c r="F13" s="286"/>
      <c r="G13" s="286"/>
      <c r="H13" s="286"/>
      <c r="I13" s="286"/>
      <c r="J13" s="286" t="s">
        <v>156</v>
      </c>
      <c r="K13" s="286"/>
      <c r="L13" s="286"/>
      <c r="M13" s="286"/>
      <c r="N13" s="286"/>
      <c r="O13" s="286"/>
      <c r="P13" s="286"/>
    </row>
    <row r="14" spans="2:16">
      <c r="B14" s="286"/>
      <c r="C14" s="286"/>
      <c r="D14" s="286"/>
      <c r="E14" s="286"/>
      <c r="F14" s="286"/>
      <c r="G14" s="286"/>
      <c r="H14" s="286"/>
      <c r="I14" s="286"/>
      <c r="J14" s="286" t="s">
        <v>239</v>
      </c>
      <c r="K14" s="286"/>
      <c r="L14" s="286"/>
      <c r="M14" s="286"/>
      <c r="N14" s="286"/>
      <c r="O14" s="286"/>
      <c r="P14" s="286"/>
    </row>
    <row r="16" spans="2:16" ht="66.75" customHeight="1">
      <c r="B16" s="286"/>
      <c r="C16" s="286"/>
      <c r="D16" s="286"/>
      <c r="E16" s="286"/>
      <c r="F16" s="286"/>
      <c r="G16" s="286"/>
      <c r="H16" s="286"/>
      <c r="I16" s="286"/>
      <c r="J16" s="286"/>
      <c r="K16" s="286"/>
      <c r="L16" s="286"/>
      <c r="M16" s="132" t="s">
        <v>240</v>
      </c>
      <c r="N16" s="286"/>
      <c r="O16" s="286"/>
      <c r="P16" s="286"/>
    </row>
    <row r="19" spans="2:5">
      <c r="B19" s="467" t="s">
        <v>241</v>
      </c>
      <c r="C19" s="467"/>
      <c r="D19" s="467"/>
      <c r="E19" s="467"/>
    </row>
    <row r="20" spans="2:5" ht="23.25" customHeight="1">
      <c r="B20" s="153"/>
      <c r="C20" s="153"/>
      <c r="D20" s="466" t="s">
        <v>242</v>
      </c>
      <c r="E20" s="466"/>
    </row>
    <row r="21" spans="2:5" ht="23.25" customHeight="1">
      <c r="B21" s="154" t="s">
        <v>243</v>
      </c>
      <c r="C21" s="155" t="s">
        <v>139</v>
      </c>
      <c r="D21" s="156" t="s">
        <v>235</v>
      </c>
      <c r="E21" s="156" t="s">
        <v>231</v>
      </c>
    </row>
    <row r="22" spans="2:5" ht="23.25" customHeight="1">
      <c r="B22" s="157" t="s">
        <v>151</v>
      </c>
      <c r="C22" s="158">
        <v>0.25</v>
      </c>
      <c r="D22" s="159"/>
      <c r="E22" s="159"/>
    </row>
    <row r="23" spans="2:5" ht="23.25" customHeight="1">
      <c r="B23" s="160"/>
      <c r="C23" s="158">
        <v>0.5</v>
      </c>
      <c r="D23" s="161">
        <v>2</v>
      </c>
      <c r="E23" s="161">
        <v>2</v>
      </c>
    </row>
    <row r="24" spans="2:5" ht="23.25" customHeight="1">
      <c r="B24" s="153"/>
      <c r="C24" s="158">
        <v>1.5</v>
      </c>
      <c r="D24" s="161"/>
      <c r="E24" s="161">
        <v>1</v>
      </c>
    </row>
    <row r="25" spans="2:5" ht="23.25" customHeight="1">
      <c r="B25" s="162"/>
      <c r="C25" s="163">
        <v>2</v>
      </c>
      <c r="D25" s="164">
        <v>1</v>
      </c>
      <c r="E25" s="164"/>
    </row>
    <row r="26" spans="2:5" ht="23.25" customHeight="1">
      <c r="B26" s="157" t="s">
        <v>144</v>
      </c>
      <c r="C26" s="158">
        <v>0.25</v>
      </c>
      <c r="D26" s="159"/>
      <c r="E26" s="159"/>
    </row>
    <row r="27" spans="2:5" ht="23.25" customHeight="1">
      <c r="B27" s="153"/>
      <c r="C27" s="158">
        <v>0.5</v>
      </c>
      <c r="D27" s="161">
        <v>2</v>
      </c>
      <c r="E27" s="161">
        <v>2</v>
      </c>
    </row>
    <row r="28" spans="2:5" ht="23.25" customHeight="1">
      <c r="B28" s="153"/>
      <c r="C28" s="158">
        <v>1.5</v>
      </c>
      <c r="D28" s="161"/>
      <c r="E28" s="161">
        <v>1</v>
      </c>
    </row>
    <row r="29" spans="2:5" ht="23.25" customHeight="1">
      <c r="B29" s="153"/>
      <c r="C29" s="158">
        <v>2</v>
      </c>
      <c r="D29" s="164">
        <v>1</v>
      </c>
      <c r="E29" s="164"/>
    </row>
    <row r="32" spans="2:5">
      <c r="B32" s="467" t="s">
        <v>244</v>
      </c>
      <c r="C32" s="467"/>
      <c r="D32" s="467"/>
      <c r="E32" s="467"/>
    </row>
    <row r="33" spans="2:5" ht="14.25">
      <c r="B33" s="153"/>
      <c r="C33" s="153"/>
      <c r="D33" s="466"/>
      <c r="E33" s="466"/>
    </row>
    <row r="34" spans="2:5" ht="15">
      <c r="B34" s="154"/>
      <c r="C34" s="155" t="s">
        <v>139</v>
      </c>
      <c r="D34" s="156"/>
      <c r="E34" s="156"/>
    </row>
    <row r="35" spans="2:5" ht="15">
      <c r="B35" s="157"/>
      <c r="C35" s="173">
        <v>0.25</v>
      </c>
      <c r="D35" s="174">
        <v>-2</v>
      </c>
      <c r="E35" s="156"/>
    </row>
  </sheetData>
  <sheetProtection algorithmName="SHA-512" hashValue="BvZZOtHgj679YIDFzl5cWc7EwyXNuxuManAdDWz6h45+U2Hcnq2IxjAfqM9VDUL5OtxoxXgKviPey45bQu7HaQ==" saltValue="6Fme+dNkRElyDS72Oupujg==" spinCount="100000" sheet="1" objects="1" scenarios="1"/>
  <mergeCells count="4">
    <mergeCell ref="D20:E20"/>
    <mergeCell ref="B19:E19"/>
    <mergeCell ref="B32:E32"/>
    <mergeCell ref="D33:E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6eaad0135c8d62e52d715f7dff3f6063">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a43208e928bf295186b427aac3d9e515"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75C60-430A-452F-8BB8-372A8B47FD62}"/>
</file>

<file path=customXml/itemProps2.xml><?xml version="1.0" encoding="utf-8"?>
<ds:datastoreItem xmlns:ds="http://schemas.openxmlformats.org/officeDocument/2006/customXml" ds:itemID="{9BEB0C89-754A-470E-B7A7-44838837579A}"/>
</file>

<file path=customXml/itemProps3.xml><?xml version="1.0" encoding="utf-8"?>
<ds:datastoreItem xmlns:ds="http://schemas.openxmlformats.org/officeDocument/2006/customXml" ds:itemID="{412DC1FB-3018-42F0-A21D-4FCD5DCD25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Stephen Vlkovic</cp:lastModifiedBy>
  <cp:revision/>
  <dcterms:created xsi:type="dcterms:W3CDTF">2017-01-31T01:43:44Z</dcterms:created>
  <dcterms:modified xsi:type="dcterms:W3CDTF">2019-05-16T15:21:05Z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y fmtid="{D5CDD505-2E9C-101B-9397-08002B2CF9AE}" pid="3" name="Order">
    <vt:r8>2027300</vt:r8>
  </property>
  <property fmtid="{D5CDD505-2E9C-101B-9397-08002B2CF9AE}" pid="4" name="_CopySource">
    <vt:lpwstr>https://gadca-my.sharepoint.com/personal/rc_connell_dca_ga_gov/Documents/Desirables-Undesirables/2017DesirableUndesirableCertification_ 02.28.17.xlsx</vt:lpwstr>
  </property>
</Properties>
</file>