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en.Barrett\OneDrive - Georgia Department of Community Affairs\Documents\FundgRds\2018\AppLists\"/>
    </mc:Choice>
  </mc:AlternateContent>
  <xr:revisionPtr revIDLastSave="0" documentId="8_{AF5D8C33-0BB8-49FF-92B6-BF8D2B5B136A}" xr6:coauthVersionLast="45" xr6:coauthVersionMax="45" xr10:uidLastSave="{00000000-0000-0000-0000-000000000000}"/>
  <bookViews>
    <workbookView xWindow="30960" yWindow="90" windowWidth="25965" windowHeight="15600" xr2:uid="{00000000-000D-0000-FFFF-FFFF00000000}"/>
  </bookViews>
  <sheets>
    <sheet name="Summary" sheetId="1" r:id="rId1"/>
  </sheets>
  <definedNames>
    <definedName name="_xlnm.Print_Area" localSheetId="0">Summary!$A$1:$W$94</definedName>
    <definedName name="_xlnm.Print_Titles" localSheetId="0">Summary!$A:$F,Summary!$1:$4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0" i="1" l="1"/>
  <c r="K80" i="1"/>
  <c r="J80" i="1"/>
  <c r="I80" i="1"/>
  <c r="D80" i="1"/>
  <c r="D45" i="1" l="1"/>
  <c r="H47" i="1" l="1"/>
  <c r="L24" i="1"/>
  <c r="K24" i="1"/>
  <c r="J24" i="1"/>
  <c r="I24" i="1"/>
  <c r="D24" i="1"/>
  <c r="D47" i="1" l="1"/>
  <c r="I45" i="1" l="1"/>
  <c r="I47" i="1" s="1"/>
  <c r="K45" i="1"/>
  <c r="K47" i="1" s="1"/>
  <c r="L45" i="1"/>
  <c r="L47" i="1"/>
  <c r="J45" i="1"/>
  <c r="J47" i="1" s="1"/>
</calcChain>
</file>

<file path=xl/sharedStrings.xml><?xml version="1.0" encoding="utf-8"?>
<sst xmlns="http://schemas.openxmlformats.org/spreadsheetml/2006/main" count="832" uniqueCount="375">
  <si>
    <t>LIHTC Amount Request</t>
  </si>
  <si>
    <t>LIHTC Amount Resrvd</t>
  </si>
  <si>
    <t>HOME Consent Amount</t>
  </si>
  <si>
    <t>Overall Urban or Rural</t>
  </si>
  <si>
    <t>Tot Unit</t>
  </si>
  <si>
    <t>Owner Principal</t>
  </si>
  <si>
    <t>Setaside Elections</t>
  </si>
  <si>
    <t>Primary Construction Activity</t>
  </si>
  <si>
    <t>W/in City Lim</t>
  </si>
  <si>
    <t>Flexible</t>
  </si>
  <si>
    <t>NonProfit</t>
  </si>
  <si>
    <t>CHDO</t>
  </si>
  <si>
    <t>General</t>
  </si>
  <si>
    <t>Project Name</t>
  </si>
  <si>
    <t>County</t>
  </si>
  <si>
    <t>Ownership Entity</t>
  </si>
  <si>
    <t>Owner Phone</t>
  </si>
  <si>
    <t>Select</t>
  </si>
  <si>
    <t>2018-020</t>
  </si>
  <si>
    <t>Havenwd Elbertn Sr</t>
  </si>
  <si>
    <t>Elberton</t>
  </si>
  <si>
    <t>Elbert</t>
  </si>
  <si>
    <t>Yes</t>
  </si>
  <si>
    <t>Rural</t>
  </si>
  <si>
    <t>HFOP</t>
  </si>
  <si>
    <t>Maxwell Elbe</t>
  </si>
  <si>
    <t>New Construction</t>
  </si>
  <si>
    <t>No</t>
  </si>
  <si>
    <t>2018-009</t>
  </si>
  <si>
    <t>1912 Bunn Bldg</t>
  </si>
  <si>
    <t>Waycross</t>
  </si>
  <si>
    <t>Ware</t>
  </si>
  <si>
    <t>Family</t>
  </si>
  <si>
    <t>William H. Gross</t>
  </si>
  <si>
    <t>Substantial Rehab</t>
  </si>
  <si>
    <t>2018-047</t>
  </si>
  <si>
    <t>Abbngtn Ridge</t>
  </si>
  <si>
    <t>Ball Ground</t>
  </si>
  <si>
    <t>Cherokee</t>
  </si>
  <si>
    <t>William J. Rea, Jr.</t>
  </si>
  <si>
    <t>2018-051</t>
  </si>
  <si>
    <t>Mainstreet Jefferson</t>
  </si>
  <si>
    <t>Jefferson</t>
  </si>
  <si>
    <t>Jackson</t>
  </si>
  <si>
    <t>Jonathan R. Toppen</t>
  </si>
  <si>
    <t>2018-001</t>
  </si>
  <si>
    <t>NCR at Ash Branch</t>
  </si>
  <si>
    <t>Pembroke</t>
  </si>
  <si>
    <t>Bryan</t>
  </si>
  <si>
    <t>Matthew D. Rule</t>
  </si>
  <si>
    <t>2018-011</t>
  </si>
  <si>
    <t>Ebenezer Crk Crssg</t>
  </si>
  <si>
    <t>Springfield</t>
  </si>
  <si>
    <t>Effingham</t>
  </si>
  <si>
    <t>Jason Maddox</t>
  </si>
  <si>
    <t>2018-049</t>
  </si>
  <si>
    <t>Gdns Blairsville</t>
  </si>
  <si>
    <t>Blairsville</t>
  </si>
  <si>
    <t>Union</t>
  </si>
  <si>
    <t>David A. Brown</t>
  </si>
  <si>
    <t>2018-019</t>
  </si>
  <si>
    <t>Havenwd Grove Sr</t>
  </si>
  <si>
    <t>Locust Grove</t>
  </si>
  <si>
    <t>Henry</t>
  </si>
  <si>
    <t>2018-055</t>
  </si>
  <si>
    <t xml:space="preserve">Hollie Park </t>
  </si>
  <si>
    <t>Moultrie</t>
  </si>
  <si>
    <t>Colquitt</t>
  </si>
  <si>
    <t>Phil Ellen</t>
  </si>
  <si>
    <t>2018-034</t>
  </si>
  <si>
    <t>Waynesboro Sr 2</t>
  </si>
  <si>
    <t>Waynesboro</t>
  </si>
  <si>
    <t>Burke</t>
  </si>
  <si>
    <t>Chase Northcutt</t>
  </si>
  <si>
    <t>Acq / Rehabilitation</t>
  </si>
  <si>
    <t>2018-056</t>
  </si>
  <si>
    <t>Creekwd Estates</t>
  </si>
  <si>
    <t>Perry</t>
  </si>
  <si>
    <t>Houston</t>
  </si>
  <si>
    <t>Rhett Holmes</t>
  </si>
  <si>
    <t>NS Tiebrk</t>
  </si>
  <si>
    <t>2018-027</t>
  </si>
  <si>
    <t>Phoenix</t>
  </si>
  <si>
    <t>LaGrange</t>
  </si>
  <si>
    <t>Troup</t>
  </si>
  <si>
    <t>Lowell R. Barron, II</t>
  </si>
  <si>
    <t>2018-043</t>
  </si>
  <si>
    <t>Cartmell Sr Vllg</t>
  </si>
  <si>
    <t>Albany</t>
  </si>
  <si>
    <t>Lee</t>
  </si>
  <si>
    <t>Josh Thomason</t>
  </si>
  <si>
    <t>NS NoTC$</t>
  </si>
  <si>
    <t>2018-033</t>
  </si>
  <si>
    <t>Vllg Chickamauga 2</t>
  </si>
  <si>
    <t>Chickamauga</t>
  </si>
  <si>
    <t>Walker</t>
  </si>
  <si>
    <t>Jerry W. Braden</t>
  </si>
  <si>
    <t>2018-035</t>
  </si>
  <si>
    <t>Peaks Cartersville</t>
  </si>
  <si>
    <t>Cartersville</t>
  </si>
  <si>
    <t>Bartow</t>
  </si>
  <si>
    <t>2018-031</t>
  </si>
  <si>
    <t>Candler Sr Vllg</t>
  </si>
  <si>
    <t>Winder</t>
  </si>
  <si>
    <t>Barrow</t>
  </si>
  <si>
    <t>C. Jeffrey Rice</t>
  </si>
  <si>
    <t>2018-014</t>
  </si>
  <si>
    <t>Broadmoor Ct</t>
  </si>
  <si>
    <t>Adairsville</t>
  </si>
  <si>
    <t>Nicholas Sherman</t>
  </si>
  <si>
    <t>2018-003</t>
  </si>
  <si>
    <t>Grove at Woodford</t>
  </si>
  <si>
    <t>Toccoa</t>
  </si>
  <si>
    <t>Stephens</t>
  </si>
  <si>
    <t>Mark E. English</t>
  </si>
  <si>
    <t>2018-028</t>
  </si>
  <si>
    <t>Evergreen Crssg</t>
  </si>
  <si>
    <t>Cochran</t>
  </si>
  <si>
    <t>Bleckley</t>
  </si>
  <si>
    <t>Wallace Davis</t>
  </si>
  <si>
    <t>2018-059</t>
  </si>
  <si>
    <t>Chelsea Pk TH</t>
  </si>
  <si>
    <t>Calhoun</t>
  </si>
  <si>
    <t>Gordon</t>
  </si>
  <si>
    <t>Brian Parent</t>
  </si>
  <si>
    <t>NS GeogLim</t>
  </si>
  <si>
    <t>2018-038</t>
  </si>
  <si>
    <t>Emilia Place</t>
  </si>
  <si>
    <t>Jeff Beaver</t>
  </si>
  <si>
    <t>2018-008</t>
  </si>
  <si>
    <t>Mill at Stone Valley</t>
  </si>
  <si>
    <t>Mary T. Johnson</t>
  </si>
  <si>
    <t>2018-030</t>
  </si>
  <si>
    <t>Sparrow Pte Forest Hill</t>
  </si>
  <si>
    <t>Deion Lowery</t>
  </si>
  <si>
    <t>2018-005</t>
  </si>
  <si>
    <t>Maple Square II</t>
  </si>
  <si>
    <t>Allan Rappuhn</t>
  </si>
  <si>
    <t>Nonselect</t>
  </si>
  <si>
    <t>2018-002</t>
  </si>
  <si>
    <t>Legacy at Durham</t>
  </si>
  <si>
    <t>Forsyth</t>
  </si>
  <si>
    <t>Monroe</t>
  </si>
  <si>
    <t>Lowell R. Barron II</t>
  </si>
  <si>
    <t>2018-018</t>
  </si>
  <si>
    <t>Wimberly Manor</t>
  </si>
  <si>
    <t>Elderly</t>
  </si>
  <si>
    <t>RJ Pasquesi</t>
  </si>
  <si>
    <t>2018-024</t>
  </si>
  <si>
    <t>Timberfalls</t>
  </si>
  <si>
    <t>Thomaston</t>
  </si>
  <si>
    <t>Upson</t>
  </si>
  <si>
    <t>Cheryl Murphy Fetcinko</t>
  </si>
  <si>
    <t>2018-032</t>
  </si>
  <si>
    <t>Hillcrest</t>
  </si>
  <si>
    <t>Dublin</t>
  </si>
  <si>
    <t>Laurens</t>
  </si>
  <si>
    <t>2018-039</t>
  </si>
  <si>
    <t>Pecan Chase 2</t>
  </si>
  <si>
    <t>2018-026</t>
  </si>
  <si>
    <t>Evergreen Vllg</t>
  </si>
  <si>
    <t>Cedartown</t>
  </si>
  <si>
    <t>Polk</t>
  </si>
  <si>
    <t>Martin H. Petersen</t>
  </si>
  <si>
    <t>2018-004</t>
  </si>
  <si>
    <t>Americus Gdn</t>
  </si>
  <si>
    <t>Americus</t>
  </si>
  <si>
    <t>Sumter</t>
  </si>
  <si>
    <t>2018-046</t>
  </si>
  <si>
    <t>Abbngtn Cheshire Brdg</t>
  </si>
  <si>
    <t>Atlanta</t>
  </si>
  <si>
    <t>Fulton</t>
  </si>
  <si>
    <t>Urban</t>
  </si>
  <si>
    <t>2018-013</t>
  </si>
  <si>
    <t>Tindall Fields III</t>
  </si>
  <si>
    <t>Macon</t>
  </si>
  <si>
    <t>Bibb</t>
  </si>
  <si>
    <t>Michael T. Austin</t>
  </si>
  <si>
    <t>2018-045</t>
  </si>
  <si>
    <t>Altoview Terrace</t>
  </si>
  <si>
    <t>Rome</t>
  </si>
  <si>
    <t>Floyd</t>
  </si>
  <si>
    <t>Sandra Hudson</t>
  </si>
  <si>
    <t>2018-044</t>
  </si>
  <si>
    <t>Perkins Field</t>
  </si>
  <si>
    <t>Warner Robins</t>
  </si>
  <si>
    <t>David Cooper, Jr.</t>
  </si>
  <si>
    <t>2018-052</t>
  </si>
  <si>
    <t>Edgewd Ctr 2</t>
  </si>
  <si>
    <t>Judith Caira</t>
  </si>
  <si>
    <t>2018-016</t>
  </si>
  <si>
    <t>Grove Pk Gdns</t>
  </si>
  <si>
    <t>James S. Grauley</t>
  </si>
  <si>
    <t>2018-006</t>
  </si>
  <si>
    <t>Anthem</t>
  </si>
  <si>
    <t>South Fulton</t>
  </si>
  <si>
    <t>Ken Blankenship</t>
  </si>
  <si>
    <t>2018-040</t>
  </si>
  <si>
    <t>Town Ctr Hts 2</t>
  </si>
  <si>
    <t>Marietta</t>
  </si>
  <si>
    <t>Cobb</t>
  </si>
  <si>
    <t>Keith A. Davidson</t>
  </si>
  <si>
    <t>2018-025</t>
  </si>
  <si>
    <t>Memorial Drive</t>
  </si>
  <si>
    <t>Hinesville</t>
  </si>
  <si>
    <t>Liberty</t>
  </si>
  <si>
    <t>2018-058</t>
  </si>
  <si>
    <t>Dogwd Trail</t>
  </si>
  <si>
    <t>Dougherty</t>
  </si>
  <si>
    <t>Mitchell F. Davenport</t>
  </si>
  <si>
    <t>2018-042</t>
  </si>
  <si>
    <t>Vinings Sr Vllg</t>
  </si>
  <si>
    <t>Smyrna</t>
  </si>
  <si>
    <t>2018-057</t>
  </si>
  <si>
    <t>Ashbury</t>
  </si>
  <si>
    <t>Valdosta</t>
  </si>
  <si>
    <t>Lowndes</t>
  </si>
  <si>
    <t>2018-023</t>
  </si>
  <si>
    <t>Brunswick Commons</t>
  </si>
  <si>
    <t>Brunswick</t>
  </si>
  <si>
    <t>Glynn</t>
  </si>
  <si>
    <t>Brian McGeady</t>
  </si>
  <si>
    <t>2018-036</t>
  </si>
  <si>
    <t>Wisteria Plc Hamiltn Mill</t>
  </si>
  <si>
    <t>Buford</t>
  </si>
  <si>
    <t>Gwinnett</t>
  </si>
  <si>
    <t>David Russell</t>
  </si>
  <si>
    <t>2018-029</t>
  </si>
  <si>
    <t>Bear Crk Vllg</t>
  </si>
  <si>
    <t>Lovejoy</t>
  </si>
  <si>
    <t>Clayton</t>
  </si>
  <si>
    <t>W. Daniel Hughes, Jr.</t>
  </si>
  <si>
    <t>2018-050</t>
  </si>
  <si>
    <t>Highlds Kayne Blvd</t>
  </si>
  <si>
    <t>Columbus</t>
  </si>
  <si>
    <t>Muscogee</t>
  </si>
  <si>
    <t>2018-041</t>
  </si>
  <si>
    <t>Pte North Vllg 3</t>
  </si>
  <si>
    <t>2018-037</t>
  </si>
  <si>
    <t>Myrtle Terraces 2</t>
  </si>
  <si>
    <t>Gainesville</t>
  </si>
  <si>
    <t>Hall</t>
  </si>
  <si>
    <t>Philip E. Searles</t>
  </si>
  <si>
    <t>2018-012</t>
  </si>
  <si>
    <t>Newnan Crssg</t>
  </si>
  <si>
    <t>Newnan</t>
  </si>
  <si>
    <t>Coweta</t>
  </si>
  <si>
    <t>2018-007</t>
  </si>
  <si>
    <t>55 Milton</t>
  </si>
  <si>
    <t>2018-053</t>
  </si>
  <si>
    <t>Oaks N Intown Rntl I</t>
  </si>
  <si>
    <t>Robin Vaughn</t>
  </si>
  <si>
    <t>2018-017</t>
  </si>
  <si>
    <t>Heritage Vllg West Lk</t>
  </si>
  <si>
    <t>Other Non-Senior</t>
  </si>
  <si>
    <t>Leonard Adams</t>
  </si>
  <si>
    <t>2018-015</t>
  </si>
  <si>
    <t xml:space="preserve">Wild Pines </t>
  </si>
  <si>
    <t>John Lewis</t>
  </si>
  <si>
    <t>2018-021</t>
  </si>
  <si>
    <t>Grayling Place</t>
  </si>
  <si>
    <t>Kevin Buckner</t>
  </si>
  <si>
    <t>2018-048</t>
  </si>
  <si>
    <t>Savannah Gdns 6</t>
  </si>
  <si>
    <t>Savannah</t>
  </si>
  <si>
    <t>Chatham</t>
  </si>
  <si>
    <t>James Alexander</t>
  </si>
  <si>
    <t>2018-054</t>
  </si>
  <si>
    <t>WR Redev 2</t>
  </si>
  <si>
    <t>Mark H. Dambly</t>
  </si>
  <si>
    <t>2018-022</t>
  </si>
  <si>
    <t>Tupelo Crk Town Ctr</t>
  </si>
  <si>
    <t>Centerville</t>
  </si>
  <si>
    <t>Vaughn Zimmerman</t>
  </si>
  <si>
    <t>2018-060</t>
  </si>
  <si>
    <t>Grove Pk TH</t>
  </si>
  <si>
    <t>Lilburn</t>
  </si>
  <si>
    <t>2018-010</t>
  </si>
  <si>
    <t>Perry Place</t>
  </si>
  <si>
    <t>Status</t>
  </si>
  <si>
    <t>Selected Projects</t>
  </si>
  <si>
    <t>DCA Score</t>
  </si>
  <si>
    <t>DCA Project Nbr</t>
  </si>
  <si>
    <t>City</t>
  </si>
  <si>
    <t>Target Population</t>
  </si>
  <si>
    <t>Selected Project Totals</t>
  </si>
  <si>
    <t>SelectGenSet</t>
  </si>
  <si>
    <t>2018-061</t>
  </si>
  <si>
    <t>Non-Selected Projects</t>
  </si>
  <si>
    <t>Non-Selected Project Totals</t>
  </si>
  <si>
    <t>Prestwick Underground I, LP</t>
  </si>
  <si>
    <t>Havenwood Elberton, LP</t>
  </si>
  <si>
    <t>1912 Bunn Building, LP</t>
  </si>
  <si>
    <t>Ball Ground Abbington Ridge, LP</t>
  </si>
  <si>
    <t>Mainstreet Jefferson, LP</t>
  </si>
  <si>
    <t>Ebenezer Creek Crossing, LP</t>
  </si>
  <si>
    <t>DHM Blairsville, LP</t>
  </si>
  <si>
    <t>Havewnood Grove, LP</t>
  </si>
  <si>
    <t>Hollie Park, LP</t>
  </si>
  <si>
    <t>Waynesboro Esates II, LP</t>
  </si>
  <si>
    <t>Creekwood Estates, LP</t>
  </si>
  <si>
    <t>Timberfalls at Thomaston, L.P.</t>
  </si>
  <si>
    <t>Hillcrest Apartments, L.P.</t>
  </si>
  <si>
    <t>Pecan Chase II, LP</t>
  </si>
  <si>
    <t>Hallmark Evergreen, LP</t>
  </si>
  <si>
    <t>Gateway Americus, LP</t>
  </si>
  <si>
    <t>Atlanta Abbington on Cheshire Bridge, LP</t>
  </si>
  <si>
    <t>Tindall Partners IV, L.P.</t>
  </si>
  <si>
    <t>Altoview Terrace, LP</t>
  </si>
  <si>
    <t>Perkins Field Limited Partnership</t>
  </si>
  <si>
    <t>Edgewood Center II Limited Partnership</t>
  </si>
  <si>
    <t>Grove Park Gardens, L.P.</t>
  </si>
  <si>
    <t>Anthem Senior I, LP</t>
  </si>
  <si>
    <t>Town Center Heights Phase 2 L.P.</t>
  </si>
  <si>
    <t>Hallmark Hinesville, LP</t>
  </si>
  <si>
    <t>Dogwood Trail Apartments, LP</t>
  </si>
  <si>
    <t>Vinings Senior Village, LP</t>
  </si>
  <si>
    <t>Ashbury Valdosta, LP</t>
  </si>
  <si>
    <t>Brunswick Commons LLC</t>
  </si>
  <si>
    <t>BJS NG Transformation, LP</t>
  </si>
  <si>
    <t>Bear Creek Village, LP</t>
  </si>
  <si>
    <t>DHM Columbus, LP</t>
  </si>
  <si>
    <t>Pointe North Village III, LP</t>
  </si>
  <si>
    <t>Milton Family I, LP</t>
  </si>
  <si>
    <t>Grayling Place, LP</t>
  </si>
  <si>
    <t>Emilia Place, LP</t>
  </si>
  <si>
    <t>MHSE 16 Savannah Gardens 6, L.P.</t>
  </si>
  <si>
    <t>WR Wall Street II LLC</t>
  </si>
  <si>
    <t>Tupelo Creek, LP</t>
  </si>
  <si>
    <t>The Legacy at Durham, LP</t>
  </si>
  <si>
    <t>Oaks at North Intown Rental Phase I, LP</t>
  </si>
  <si>
    <t>The Phoenix 2018, LP</t>
  </si>
  <si>
    <t>Cartmell Senior Village, LP</t>
  </si>
  <si>
    <t>TISHCO Ball Ground L.P.</t>
  </si>
  <si>
    <t>Sparrow Pointe Housing, LP</t>
  </si>
  <si>
    <t>Grove Park Limited Partnership</t>
  </si>
  <si>
    <t>The Village at Chickamauga II, L.P.</t>
  </si>
  <si>
    <t>Peaks of Cartersville, LP</t>
  </si>
  <si>
    <t>Candler of Winder, LP</t>
  </si>
  <si>
    <t>Maple Square II Apartments, LP</t>
  </si>
  <si>
    <t>BJS Lovejoy Place, LP</t>
  </si>
  <si>
    <t>The Residences at Newnan Crossing, LP</t>
  </si>
  <si>
    <t>Perry Place, LP</t>
  </si>
  <si>
    <t>Broadmoor Court LP</t>
  </si>
  <si>
    <t>The Grove at Woodford, LP</t>
  </si>
  <si>
    <t>Evergreen Crossing, LP</t>
  </si>
  <si>
    <t>Chelsea Park Limited Partnership</t>
  </si>
  <si>
    <t>Heritage Village West Lake, L.P.</t>
  </si>
  <si>
    <t>KCG Wimberly Manor, LP</t>
  </si>
  <si>
    <t>Wild Pines Redevelopment, LP</t>
  </si>
  <si>
    <t>Selected Flexible Pool Totals</t>
  </si>
  <si>
    <t>Selected Rural Pool Totals</t>
  </si>
  <si>
    <t>Rural  HOME Preservation</t>
  </si>
  <si>
    <t>Comp-etitive Pool</t>
  </si>
  <si>
    <t>KEY:</t>
  </si>
  <si>
    <t>Comment</t>
  </si>
  <si>
    <t>Explanation</t>
  </si>
  <si>
    <t>Not selected</t>
  </si>
  <si>
    <t>NS AwdLim</t>
  </si>
  <si>
    <t>Not selected due to award limitations</t>
  </si>
  <si>
    <t>Not selected for funding due to multiple proposed projects in same local jurisdiction</t>
  </si>
  <si>
    <t>NS Mkt</t>
  </si>
  <si>
    <t>Not selected for funding due to multiple proposed projects in same market area</t>
  </si>
  <si>
    <t>Not selected for funding due to no remaining tax credits</t>
  </si>
  <si>
    <t>Not selected for funding due to tiebreaker criteria</t>
  </si>
  <si>
    <t>NSNoRur$</t>
  </si>
  <si>
    <t>Not selected for funding due to no remaining Rural Setaside credits</t>
  </si>
  <si>
    <t>Pending</t>
  </si>
  <si>
    <t>Pending classification</t>
  </si>
  <si>
    <t>Selected for Funding</t>
  </si>
  <si>
    <t>Withdrwn</t>
  </si>
  <si>
    <t>Withdrawn per applicant request</t>
  </si>
  <si>
    <t>General Set-Aside Selection</t>
  </si>
  <si>
    <t>Pembroke GA Senior Housing LP</t>
  </si>
  <si>
    <t>The Avery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</si>
</sst>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&quot;$&quot;#,##0"/>
  </numFmts>
  <fonts count="15" x14ac:knownFonts="1">
    <font>
      <sz val="10"/>
      <name val="Arial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rgb="FF8A7967"/>
      <name val="Arial Narrow"/>
      <family val="2"/>
    </font>
    <font>
      <b/>
      <sz val="8"/>
      <name val="Arial Narrow"/>
      <family val="2"/>
    </font>
    <font>
      <b/>
      <sz val="8"/>
      <color rgb="FFDD6909"/>
      <name val="Arial Narrow"/>
      <family val="2"/>
    </font>
    <font>
      <b/>
      <sz val="10"/>
      <color rgb="FFFF0000"/>
      <name val="Arial Narrow"/>
      <family val="2"/>
    </font>
    <font>
      <b/>
      <sz val="8"/>
      <color rgb="FF45A03E"/>
      <name val="Arial Narrow"/>
      <family val="2"/>
    </font>
    <font>
      <sz val="8"/>
      <color rgb="FF6600CC"/>
      <name val="Arial Narrow"/>
      <family val="2"/>
    </font>
    <font>
      <b/>
      <sz val="8"/>
      <color rgb="FF7030A0"/>
      <name val="Arial Narrow"/>
      <family val="2"/>
    </font>
    <font>
      <b/>
      <sz val="8"/>
      <color rgb="FF8A7967"/>
      <name val="Arial Narrow"/>
      <family val="2"/>
    </font>
    <font>
      <b/>
      <u/>
      <sz val="8"/>
      <name val="Arial Narrow"/>
      <family val="2"/>
    </font>
    <font>
      <sz val="9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rgb="FF8A7967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Border="1" applyAlignment="1">
      <alignment wrapText="1"/>
    </xf>
    <xf numFmtId="3" fontId="3" fillId="0" borderId="0" xfId="0" applyNumberFormat="1" applyFont="1" applyFill="1"/>
    <xf numFmtId="0" fontId="1" fillId="0" borderId="0" xfId="0" applyFont="1" applyFill="1" applyBorder="1" applyAlignment="1">
      <alignment vertical="center"/>
    </xf>
    <xf numFmtId="3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38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top"/>
    </xf>
    <xf numFmtId="1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top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textRotation="88" wrapText="1"/>
    </xf>
    <xf numFmtId="0" fontId="5" fillId="0" borderId="0" xfId="0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8" fontId="4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top"/>
    </xf>
    <xf numFmtId="3" fontId="1" fillId="0" borderId="2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vertical="center"/>
    </xf>
    <xf numFmtId="38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/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1" fillId="0" borderId="3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/>
    </xf>
    <xf numFmtId="38" fontId="4" fillId="0" borderId="0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164" fontId="1" fillId="0" borderId="3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top" wrapText="1"/>
    </xf>
    <xf numFmtId="164" fontId="1" fillId="0" borderId="0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38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/>
    <xf numFmtId="0" fontId="1" fillId="0" borderId="2" xfId="0" applyFont="1" applyFill="1" applyBorder="1" applyAlignment="1">
      <alignment horizontal="center" textRotation="90" wrapText="1"/>
    </xf>
    <xf numFmtId="0" fontId="4" fillId="0" borderId="2" xfId="0" applyFont="1" applyFill="1" applyBorder="1" applyAlignment="1">
      <alignment horizontal="center" textRotation="88" wrapText="1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vertical="center" wrapText="1"/>
    </xf>
    <xf numFmtId="0" fontId="1" fillId="0" borderId="1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11" xfId="0" applyFont="1" applyFill="1" applyBorder="1"/>
    <xf numFmtId="0" fontId="14" fillId="0" borderId="0" xfId="0" applyFont="1" applyFill="1" applyAlignment="1">
      <alignment vertical="center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/>
    <xf numFmtId="0" fontId="1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/>
    <xf numFmtId="0" fontId="1" fillId="0" borderId="13" xfId="0" applyFont="1" applyFill="1" applyBorder="1" applyAlignment="1">
      <alignment wrapText="1"/>
    </xf>
    <xf numFmtId="0" fontId="4" fillId="0" borderId="15" xfId="0" applyFont="1" applyFill="1" applyBorder="1" applyAlignment="1">
      <alignment vertical="center"/>
    </xf>
    <xf numFmtId="0" fontId="13" fillId="0" borderId="16" xfId="0" applyFont="1" applyFill="1" applyBorder="1" applyAlignment="1">
      <alignment vertical="center"/>
    </xf>
    <xf numFmtId="0" fontId="13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textRotation="90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left" vertical="center"/>
    </xf>
    <xf numFmtId="38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3" fontId="1" fillId="0" borderId="16" xfId="0" applyNumberFormat="1" applyFont="1" applyFill="1" applyBorder="1" applyAlignment="1">
      <alignment horizontal="center" vertical="center"/>
    </xf>
    <xf numFmtId="165" fontId="1" fillId="0" borderId="16" xfId="0" applyNumberFormat="1" applyFont="1" applyFill="1" applyBorder="1" applyAlignment="1">
      <alignment horizontal="center" vertical="center"/>
    </xf>
    <xf numFmtId="3" fontId="1" fillId="0" borderId="17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16" xfId="0" applyFont="1" applyFill="1" applyBorder="1"/>
    <xf numFmtId="0" fontId="3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1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textRotation="90" wrapText="1"/>
    </xf>
    <xf numFmtId="0" fontId="1" fillId="0" borderId="6" xfId="0" applyFont="1" applyFill="1" applyBorder="1" applyAlignment="1">
      <alignment horizontal="center" textRotation="90" wrapText="1"/>
    </xf>
    <xf numFmtId="0" fontId="1" fillId="0" borderId="0" xfId="0" applyFont="1" applyFill="1" applyBorder="1" applyAlignment="1">
      <alignment horizontal="center" textRotation="90" wrapText="1"/>
    </xf>
    <xf numFmtId="0" fontId="1" fillId="0" borderId="3" xfId="0" applyFont="1" applyFill="1" applyBorder="1" applyAlignment="1">
      <alignment horizontal="center" textRotation="90" wrapText="1"/>
    </xf>
    <xf numFmtId="0" fontId="1" fillId="0" borderId="5" xfId="0" applyFont="1" applyFill="1" applyBorder="1" applyAlignment="1">
      <alignment horizontal="center" textRotation="88" wrapText="1"/>
    </xf>
    <xf numFmtId="0" fontId="1" fillId="0" borderId="7" xfId="0" applyFont="1" applyFill="1" applyBorder="1" applyAlignment="1">
      <alignment horizontal="center" textRotation="88" wrapText="1"/>
    </xf>
    <xf numFmtId="0" fontId="1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D94"/>
  <sheetViews>
    <sheetView showGridLines="0" showZeros="0" tabSelected="1" zoomScale="108" zoomScaleNormal="108" workbookViewId="0">
      <selection activeCell="C39" sqref="C39"/>
    </sheetView>
  </sheetViews>
  <sheetFormatPr defaultColWidth="8.85546875" defaultRowHeight="12.75" x14ac:dyDescent="0.25"/>
  <cols>
    <col min="1" max="1" width="8.42578125" style="3" customWidth="1"/>
    <col min="2" max="2" width="4.42578125" style="33" customWidth="1"/>
    <col min="3" max="3" width="6.28515625" style="1" customWidth="1"/>
    <col min="4" max="4" width="14.140625" style="34" customWidth="1"/>
    <col min="5" max="5" width="8.7109375" style="2" customWidth="1"/>
    <col min="6" max="6" width="6.5703125" style="2" customWidth="1"/>
    <col min="7" max="7" width="4" style="4" customWidth="1"/>
    <col min="8" max="8" width="4.42578125" style="38" customWidth="1"/>
    <col min="9" max="10" width="7.5703125" style="2" customWidth="1"/>
    <col min="11" max="11" width="7.28515625" style="3" customWidth="1"/>
    <col min="12" max="12" width="4.140625" style="4" customWidth="1"/>
    <col min="13" max="15" width="3.85546875" style="3" customWidth="1"/>
    <col min="16" max="16" width="4.5703125" style="3" customWidth="1"/>
    <col min="17" max="17" width="6.42578125" style="36" customWidth="1"/>
    <col min="18" max="18" width="11.28515625" style="3" customWidth="1"/>
    <col min="19" max="19" width="4.85546875" style="4" customWidth="1"/>
    <col min="20" max="20" width="13.7109375" style="3" customWidth="1"/>
    <col min="21" max="21" width="9.42578125" style="2" customWidth="1"/>
    <col min="22" max="22" width="23.85546875" style="2" customWidth="1"/>
    <col min="23" max="23" width="2.7109375" style="2" customWidth="1"/>
    <col min="24" max="24" width="13" style="2" customWidth="1"/>
    <col min="25" max="172" width="8.85546875" style="2"/>
    <col min="173" max="173" width="7.85546875" style="2" customWidth="1"/>
    <col min="174" max="174" width="3.7109375" style="2" customWidth="1"/>
    <col min="175" max="16384" width="8.85546875" style="2"/>
  </cols>
  <sheetData>
    <row r="1" spans="1:24" ht="6" customHeight="1" x14ac:dyDescent="0.25">
      <c r="A1" s="129" t="s">
        <v>279</v>
      </c>
      <c r="B1" s="37"/>
      <c r="C1" s="10"/>
      <c r="D1" s="131"/>
      <c r="E1" s="131"/>
      <c r="F1" s="58"/>
      <c r="G1" s="99"/>
      <c r="H1" s="132" t="s">
        <v>353</v>
      </c>
      <c r="I1" s="134" t="s">
        <v>0</v>
      </c>
      <c r="J1" s="134" t="s">
        <v>1</v>
      </c>
      <c r="K1" s="134" t="s">
        <v>2</v>
      </c>
      <c r="L1" s="134" t="s">
        <v>4</v>
      </c>
      <c r="M1" s="136" t="s">
        <v>6</v>
      </c>
      <c r="N1" s="137"/>
      <c r="O1" s="137"/>
      <c r="P1" s="138"/>
      <c r="Q1" s="134" t="s">
        <v>284</v>
      </c>
      <c r="R1" s="134" t="s">
        <v>7</v>
      </c>
      <c r="S1" s="134" t="s">
        <v>3</v>
      </c>
      <c r="T1" s="129" t="s">
        <v>5</v>
      </c>
    </row>
    <row r="2" spans="1:24" ht="6" customHeight="1" thickBot="1" x14ac:dyDescent="0.3">
      <c r="A2" s="129"/>
      <c r="B2" s="142"/>
      <c r="C2" s="5"/>
      <c r="D2" s="40"/>
      <c r="E2" s="41"/>
      <c r="F2" s="5"/>
      <c r="G2" s="143" t="s">
        <v>8</v>
      </c>
      <c r="H2" s="132"/>
      <c r="I2" s="134"/>
      <c r="J2" s="134"/>
      <c r="K2" s="134"/>
      <c r="L2" s="134"/>
      <c r="M2" s="139"/>
      <c r="N2" s="140"/>
      <c r="O2" s="140"/>
      <c r="P2" s="141"/>
      <c r="Q2" s="134"/>
      <c r="R2" s="134"/>
      <c r="S2" s="134"/>
      <c r="T2" s="129"/>
    </row>
    <row r="3" spans="1:24" ht="5.25" customHeight="1" x14ac:dyDescent="0.25">
      <c r="A3" s="129"/>
      <c r="B3" s="142"/>
      <c r="C3" s="5"/>
      <c r="D3" s="42"/>
      <c r="E3" s="43"/>
      <c r="F3" s="5"/>
      <c r="G3" s="143"/>
      <c r="H3" s="132"/>
      <c r="I3" s="134"/>
      <c r="J3" s="134"/>
      <c r="K3" s="134"/>
      <c r="L3" s="134"/>
      <c r="M3" s="121" t="s">
        <v>10</v>
      </c>
      <c r="N3" s="123" t="s">
        <v>11</v>
      </c>
      <c r="O3" s="123" t="s">
        <v>12</v>
      </c>
      <c r="P3" s="125" t="s">
        <v>352</v>
      </c>
      <c r="Q3" s="134"/>
      <c r="R3" s="134"/>
      <c r="S3" s="134"/>
      <c r="T3" s="129"/>
    </row>
    <row r="4" spans="1:24" ht="41.25" customHeight="1" thickBot="1" x14ac:dyDescent="0.3">
      <c r="A4" s="130"/>
      <c r="B4" s="100" t="s">
        <v>281</v>
      </c>
      <c r="C4" s="59" t="s">
        <v>282</v>
      </c>
      <c r="D4" s="59" t="s">
        <v>13</v>
      </c>
      <c r="E4" s="59" t="s">
        <v>283</v>
      </c>
      <c r="F4" s="59" t="s">
        <v>14</v>
      </c>
      <c r="G4" s="135"/>
      <c r="H4" s="133"/>
      <c r="I4" s="135"/>
      <c r="J4" s="135"/>
      <c r="K4" s="135"/>
      <c r="L4" s="135"/>
      <c r="M4" s="122"/>
      <c r="N4" s="124"/>
      <c r="O4" s="124"/>
      <c r="P4" s="126"/>
      <c r="Q4" s="135"/>
      <c r="R4" s="135"/>
      <c r="S4" s="135"/>
      <c r="T4" s="130"/>
      <c r="U4" s="64" t="s">
        <v>16</v>
      </c>
      <c r="V4" s="59" t="s">
        <v>15</v>
      </c>
      <c r="X4" s="6"/>
    </row>
    <row r="5" spans="1:24" ht="2.25" customHeight="1" x14ac:dyDescent="0.25">
      <c r="A5" s="103"/>
      <c r="B5" s="101"/>
      <c r="C5" s="5"/>
      <c r="D5" s="5"/>
      <c r="E5" s="5"/>
      <c r="F5" s="5"/>
      <c r="G5" s="99"/>
      <c r="H5" s="104"/>
      <c r="I5" s="99"/>
      <c r="J5" s="99"/>
      <c r="K5" s="99"/>
      <c r="L5" s="99"/>
      <c r="M5" s="72"/>
      <c r="N5" s="72"/>
      <c r="O5" s="72"/>
      <c r="P5" s="73"/>
      <c r="Q5" s="99"/>
      <c r="R5" s="99"/>
      <c r="S5" s="99"/>
      <c r="T5" s="103"/>
      <c r="X5" s="6"/>
    </row>
    <row r="6" spans="1:24" ht="12" customHeight="1" x14ac:dyDescent="0.25">
      <c r="A6" s="127" t="s">
        <v>280</v>
      </c>
      <c r="B6" s="127"/>
      <c r="C6" s="5"/>
      <c r="D6" s="5"/>
      <c r="E6" s="5"/>
      <c r="F6" s="5"/>
      <c r="G6" s="99"/>
      <c r="H6" s="104"/>
      <c r="I6" s="99"/>
      <c r="J6" s="99"/>
      <c r="K6" s="99"/>
      <c r="L6" s="99"/>
      <c r="M6" s="101"/>
      <c r="N6" s="101"/>
      <c r="O6" s="101"/>
      <c r="P6" s="39"/>
      <c r="Q6" s="99"/>
      <c r="R6" s="99"/>
      <c r="S6" s="99"/>
      <c r="T6" s="103"/>
      <c r="X6" s="6"/>
    </row>
    <row r="7" spans="1:24" s="17" customFormat="1" ht="11.25" customHeight="1" x14ac:dyDescent="0.2">
      <c r="A7" s="7" t="s">
        <v>17</v>
      </c>
      <c r="B7" s="8">
        <v>59</v>
      </c>
      <c r="C7" s="7" t="s">
        <v>18</v>
      </c>
      <c r="D7" s="11" t="s">
        <v>19</v>
      </c>
      <c r="E7" s="11" t="s">
        <v>20</v>
      </c>
      <c r="F7" s="11" t="s">
        <v>21</v>
      </c>
      <c r="G7" s="12" t="s">
        <v>22</v>
      </c>
      <c r="H7" s="12" t="s">
        <v>23</v>
      </c>
      <c r="I7" s="14">
        <v>703348.9</v>
      </c>
      <c r="J7" s="14">
        <v>703348.9</v>
      </c>
      <c r="K7" s="14">
        <v>1000000</v>
      </c>
      <c r="L7" s="14">
        <v>50</v>
      </c>
      <c r="M7" s="12">
        <v>0</v>
      </c>
      <c r="N7" s="12">
        <v>0</v>
      </c>
      <c r="O7" s="12"/>
      <c r="P7" s="12">
        <v>0</v>
      </c>
      <c r="Q7" s="15" t="s">
        <v>24</v>
      </c>
      <c r="R7" s="7" t="s">
        <v>26</v>
      </c>
      <c r="S7" s="12" t="s">
        <v>23</v>
      </c>
      <c r="T7" s="11" t="s">
        <v>25</v>
      </c>
      <c r="U7" s="112">
        <v>6788956172</v>
      </c>
      <c r="V7" s="113" t="s">
        <v>291</v>
      </c>
    </row>
    <row r="8" spans="1:24" s="17" customFormat="1" ht="11.25" customHeight="1" x14ac:dyDescent="0.2">
      <c r="A8" s="7" t="s">
        <v>17</v>
      </c>
      <c r="B8" s="8">
        <v>59</v>
      </c>
      <c r="C8" s="7" t="s">
        <v>28</v>
      </c>
      <c r="D8" s="11" t="s">
        <v>29</v>
      </c>
      <c r="E8" s="11" t="s">
        <v>30</v>
      </c>
      <c r="F8" s="11" t="s">
        <v>31</v>
      </c>
      <c r="G8" s="12" t="s">
        <v>22</v>
      </c>
      <c r="H8" s="12" t="s">
        <v>23</v>
      </c>
      <c r="I8" s="14">
        <v>618000</v>
      </c>
      <c r="J8" s="14">
        <v>616030.42735042749</v>
      </c>
      <c r="K8" s="14">
        <v>0</v>
      </c>
      <c r="L8" s="14">
        <v>46</v>
      </c>
      <c r="M8" s="12"/>
      <c r="N8" s="12"/>
      <c r="O8" s="12" t="s">
        <v>22</v>
      </c>
      <c r="P8" s="12">
        <v>0</v>
      </c>
      <c r="Q8" s="12" t="s">
        <v>32</v>
      </c>
      <c r="R8" s="7" t="s">
        <v>34</v>
      </c>
      <c r="S8" s="12" t="s">
        <v>23</v>
      </c>
      <c r="T8" s="11" t="s">
        <v>33</v>
      </c>
      <c r="U8" s="112">
        <v>9127293564</v>
      </c>
      <c r="V8" s="113" t="s">
        <v>292</v>
      </c>
    </row>
    <row r="9" spans="1:24" s="17" customFormat="1" ht="11.25" customHeight="1" x14ac:dyDescent="0.2">
      <c r="A9" s="7" t="s">
        <v>17</v>
      </c>
      <c r="B9" s="8">
        <v>59</v>
      </c>
      <c r="C9" s="7" t="s">
        <v>35</v>
      </c>
      <c r="D9" s="11" t="s">
        <v>36</v>
      </c>
      <c r="E9" s="11" t="s">
        <v>37</v>
      </c>
      <c r="F9" s="11" t="s">
        <v>38</v>
      </c>
      <c r="G9" s="12" t="s">
        <v>22</v>
      </c>
      <c r="H9" s="12" t="s">
        <v>23</v>
      </c>
      <c r="I9" s="14">
        <v>775000</v>
      </c>
      <c r="J9" s="14">
        <v>775000</v>
      </c>
      <c r="K9" s="14">
        <v>0</v>
      </c>
      <c r="L9" s="14">
        <v>60</v>
      </c>
      <c r="M9" s="12"/>
      <c r="N9" s="12"/>
      <c r="O9" s="12"/>
      <c r="P9" s="12">
        <v>0</v>
      </c>
      <c r="Q9" s="15" t="s">
        <v>32</v>
      </c>
      <c r="R9" s="7" t="s">
        <v>26</v>
      </c>
      <c r="S9" s="12" t="s">
        <v>23</v>
      </c>
      <c r="T9" s="11" t="s">
        <v>39</v>
      </c>
      <c r="U9" s="112">
        <v>4042504093</v>
      </c>
      <c r="V9" s="113" t="s">
        <v>293</v>
      </c>
    </row>
    <row r="10" spans="1:24" s="17" customFormat="1" ht="11.25" customHeight="1" x14ac:dyDescent="0.2">
      <c r="A10" s="7" t="s">
        <v>17</v>
      </c>
      <c r="B10" s="8">
        <v>58</v>
      </c>
      <c r="C10" s="7" t="s">
        <v>40</v>
      </c>
      <c r="D10" s="11" t="s">
        <v>41</v>
      </c>
      <c r="E10" s="11" t="s">
        <v>42</v>
      </c>
      <c r="F10" s="11" t="s">
        <v>43</v>
      </c>
      <c r="G10" s="12" t="s">
        <v>22</v>
      </c>
      <c r="H10" s="12" t="s">
        <v>23</v>
      </c>
      <c r="I10" s="14">
        <v>850000</v>
      </c>
      <c r="J10" s="14">
        <v>850000</v>
      </c>
      <c r="K10" s="14">
        <v>0</v>
      </c>
      <c r="L10" s="14">
        <v>64</v>
      </c>
      <c r="M10" s="12" t="s">
        <v>22</v>
      </c>
      <c r="N10" s="12">
        <v>0</v>
      </c>
      <c r="O10" s="12">
        <v>0</v>
      </c>
      <c r="P10" s="12">
        <v>0</v>
      </c>
      <c r="Q10" s="15" t="s">
        <v>24</v>
      </c>
      <c r="R10" s="7" t="s">
        <v>26</v>
      </c>
      <c r="S10" s="12" t="s">
        <v>23</v>
      </c>
      <c r="T10" s="11" t="s">
        <v>44</v>
      </c>
      <c r="U10" s="112">
        <v>4049976788</v>
      </c>
      <c r="V10" s="113" t="s">
        <v>294</v>
      </c>
    </row>
    <row r="11" spans="1:24" s="17" customFormat="1" ht="11.25" customHeight="1" x14ac:dyDescent="0.2">
      <c r="A11" s="7" t="s">
        <v>17</v>
      </c>
      <c r="B11" s="8">
        <v>57</v>
      </c>
      <c r="C11" s="7" t="s">
        <v>45</v>
      </c>
      <c r="D11" s="11" t="s">
        <v>46</v>
      </c>
      <c r="E11" s="11" t="s">
        <v>47</v>
      </c>
      <c r="F11" s="11" t="s">
        <v>48</v>
      </c>
      <c r="G11" s="12" t="s">
        <v>22</v>
      </c>
      <c r="H11" s="12" t="s">
        <v>23</v>
      </c>
      <c r="I11" s="14">
        <v>835021</v>
      </c>
      <c r="J11" s="14">
        <v>834098.02335766412</v>
      </c>
      <c r="K11" s="14">
        <v>0</v>
      </c>
      <c r="L11" s="14">
        <v>70</v>
      </c>
      <c r="M11" s="12" t="s">
        <v>22</v>
      </c>
      <c r="N11" s="12"/>
      <c r="O11" s="12"/>
      <c r="P11" s="12">
        <v>0</v>
      </c>
      <c r="Q11" s="12" t="s">
        <v>24</v>
      </c>
      <c r="R11" s="7" t="s">
        <v>26</v>
      </c>
      <c r="S11" s="12" t="s">
        <v>23</v>
      </c>
      <c r="T11" s="11" t="s">
        <v>49</v>
      </c>
      <c r="U11" s="112">
        <v>6142733539</v>
      </c>
      <c r="V11" s="113" t="s">
        <v>373</v>
      </c>
    </row>
    <row r="12" spans="1:24" s="17" customFormat="1" ht="11.25" customHeight="1" x14ac:dyDescent="0.2">
      <c r="A12" s="7" t="s">
        <v>17</v>
      </c>
      <c r="B12" s="8">
        <v>56</v>
      </c>
      <c r="C12" s="7" t="s">
        <v>50</v>
      </c>
      <c r="D12" s="11" t="s">
        <v>51</v>
      </c>
      <c r="E12" s="11" t="s">
        <v>52</v>
      </c>
      <c r="F12" s="11" t="s">
        <v>53</v>
      </c>
      <c r="G12" s="12" t="s">
        <v>22</v>
      </c>
      <c r="H12" s="12" t="s">
        <v>23</v>
      </c>
      <c r="I12" s="14">
        <v>849000</v>
      </c>
      <c r="J12" s="14">
        <v>849000</v>
      </c>
      <c r="K12" s="14">
        <v>1400000</v>
      </c>
      <c r="L12" s="14">
        <v>54</v>
      </c>
      <c r="M12" s="12"/>
      <c r="N12" s="12"/>
      <c r="O12" s="12"/>
      <c r="P12" s="12">
        <v>0</v>
      </c>
      <c r="Q12" s="15" t="s">
        <v>32</v>
      </c>
      <c r="R12" s="7" t="s">
        <v>26</v>
      </c>
      <c r="S12" s="12" t="s">
        <v>23</v>
      </c>
      <c r="T12" s="11" t="s">
        <v>54</v>
      </c>
      <c r="U12" s="112">
        <v>5734483000</v>
      </c>
      <c r="V12" s="113" t="s">
        <v>295</v>
      </c>
    </row>
    <row r="13" spans="1:24" s="17" customFormat="1" ht="11.25" customHeight="1" x14ac:dyDescent="0.2">
      <c r="A13" s="7" t="s">
        <v>17</v>
      </c>
      <c r="B13" s="8">
        <v>56</v>
      </c>
      <c r="C13" s="7" t="s">
        <v>55</v>
      </c>
      <c r="D13" s="11" t="s">
        <v>56</v>
      </c>
      <c r="E13" s="11" t="s">
        <v>57</v>
      </c>
      <c r="F13" s="11" t="s">
        <v>58</v>
      </c>
      <c r="G13" s="12" t="s">
        <v>22</v>
      </c>
      <c r="H13" s="12" t="s">
        <v>23</v>
      </c>
      <c r="I13" s="14">
        <v>839206</v>
      </c>
      <c r="J13" s="14">
        <v>839206</v>
      </c>
      <c r="K13" s="14">
        <v>0</v>
      </c>
      <c r="L13" s="14">
        <v>72</v>
      </c>
      <c r="M13" s="12">
        <v>0</v>
      </c>
      <c r="N13" s="12">
        <v>0</v>
      </c>
      <c r="O13" s="12" t="s">
        <v>22</v>
      </c>
      <c r="P13" s="12">
        <v>0</v>
      </c>
      <c r="Q13" s="15" t="s">
        <v>32</v>
      </c>
      <c r="R13" s="7" t="s">
        <v>26</v>
      </c>
      <c r="S13" s="12" t="s">
        <v>23</v>
      </c>
      <c r="T13" s="11" t="s">
        <v>59</v>
      </c>
      <c r="U13" s="112">
        <v>2292440644</v>
      </c>
      <c r="V13" s="113" t="s">
        <v>296</v>
      </c>
    </row>
    <row r="14" spans="1:24" s="17" customFormat="1" ht="11.25" customHeight="1" x14ac:dyDescent="0.2">
      <c r="A14" s="7" t="s">
        <v>17</v>
      </c>
      <c r="B14" s="8">
        <v>56</v>
      </c>
      <c r="C14" s="7" t="s">
        <v>60</v>
      </c>
      <c r="D14" s="11" t="s">
        <v>61</v>
      </c>
      <c r="E14" s="11" t="s">
        <v>62</v>
      </c>
      <c r="F14" s="11" t="s">
        <v>63</v>
      </c>
      <c r="G14" s="12" t="s">
        <v>22</v>
      </c>
      <c r="H14" s="12" t="s">
        <v>23</v>
      </c>
      <c r="I14" s="14">
        <v>850000</v>
      </c>
      <c r="J14" s="14">
        <v>850000</v>
      </c>
      <c r="K14" s="14">
        <v>0</v>
      </c>
      <c r="L14" s="14">
        <v>56</v>
      </c>
      <c r="M14" s="12">
        <v>0</v>
      </c>
      <c r="N14" s="12">
        <v>0</v>
      </c>
      <c r="O14" s="12" t="s">
        <v>22</v>
      </c>
      <c r="P14" s="12">
        <v>0</v>
      </c>
      <c r="Q14" s="15" t="s">
        <v>24</v>
      </c>
      <c r="R14" s="7" t="s">
        <v>26</v>
      </c>
      <c r="S14" s="12" t="s">
        <v>23</v>
      </c>
      <c r="T14" s="11" t="s">
        <v>25</v>
      </c>
      <c r="U14" s="112">
        <v>6788956172</v>
      </c>
      <c r="V14" s="113" t="s">
        <v>297</v>
      </c>
    </row>
    <row r="15" spans="1:24" s="17" customFormat="1" ht="11.25" customHeight="1" x14ac:dyDescent="0.2">
      <c r="A15" s="7" t="s">
        <v>17</v>
      </c>
      <c r="B15" s="8">
        <v>56</v>
      </c>
      <c r="C15" s="7" t="s">
        <v>64</v>
      </c>
      <c r="D15" s="11" t="s">
        <v>65</v>
      </c>
      <c r="E15" s="11" t="s">
        <v>66</v>
      </c>
      <c r="F15" s="11" t="s">
        <v>67</v>
      </c>
      <c r="G15" s="12" t="s">
        <v>22</v>
      </c>
      <c r="H15" s="12" t="s">
        <v>23</v>
      </c>
      <c r="I15" s="14">
        <v>581439.61</v>
      </c>
      <c r="J15" s="14">
        <v>575849.89466101851</v>
      </c>
      <c r="K15" s="14">
        <v>0</v>
      </c>
      <c r="L15" s="14">
        <v>48</v>
      </c>
      <c r="M15" s="12" t="s">
        <v>22</v>
      </c>
      <c r="N15" s="12"/>
      <c r="O15" s="12"/>
      <c r="P15" s="12">
        <v>0</v>
      </c>
      <c r="Q15" s="15" t="s">
        <v>24</v>
      </c>
      <c r="R15" s="7" t="s">
        <v>26</v>
      </c>
      <c r="S15" s="12" t="s">
        <v>23</v>
      </c>
      <c r="T15" s="11" t="s">
        <v>68</v>
      </c>
      <c r="U15" s="112">
        <v>2564904866</v>
      </c>
      <c r="V15" s="113" t="s">
        <v>298</v>
      </c>
    </row>
    <row r="16" spans="1:24" s="17" customFormat="1" ht="11.25" customHeight="1" x14ac:dyDescent="0.2">
      <c r="A16" s="7" t="s">
        <v>17</v>
      </c>
      <c r="B16" s="8">
        <v>56</v>
      </c>
      <c r="C16" s="7" t="s">
        <v>69</v>
      </c>
      <c r="D16" s="11" t="s">
        <v>70</v>
      </c>
      <c r="E16" s="11" t="s">
        <v>71</v>
      </c>
      <c r="F16" s="11" t="s">
        <v>72</v>
      </c>
      <c r="G16" s="12" t="s">
        <v>22</v>
      </c>
      <c r="H16" s="12" t="s">
        <v>23</v>
      </c>
      <c r="I16" s="14">
        <v>553884.5</v>
      </c>
      <c r="J16" s="14">
        <v>553884.5</v>
      </c>
      <c r="K16" s="14">
        <v>0</v>
      </c>
      <c r="L16" s="14">
        <v>43</v>
      </c>
      <c r="M16" s="12" t="s">
        <v>22</v>
      </c>
      <c r="N16" s="12">
        <v>0</v>
      </c>
      <c r="O16" s="12">
        <v>0</v>
      </c>
      <c r="P16" s="12">
        <v>0</v>
      </c>
      <c r="Q16" s="15" t="s">
        <v>24</v>
      </c>
      <c r="R16" s="7" t="s">
        <v>74</v>
      </c>
      <c r="S16" s="12" t="s">
        <v>23</v>
      </c>
      <c r="T16" s="11" t="s">
        <v>73</v>
      </c>
      <c r="U16" s="112">
        <v>4043642900</v>
      </c>
      <c r="V16" s="113" t="s">
        <v>299</v>
      </c>
    </row>
    <row r="17" spans="1:180" s="17" customFormat="1" ht="11.25" customHeight="1" x14ac:dyDescent="0.2">
      <c r="A17" s="7" t="s">
        <v>17</v>
      </c>
      <c r="B17" s="8">
        <v>55</v>
      </c>
      <c r="C17" s="7" t="s">
        <v>75</v>
      </c>
      <c r="D17" s="11" t="s">
        <v>76</v>
      </c>
      <c r="E17" s="11" t="s">
        <v>77</v>
      </c>
      <c r="F17" s="11" t="s">
        <v>78</v>
      </c>
      <c r="G17" s="12" t="s">
        <v>22</v>
      </c>
      <c r="H17" s="12" t="s">
        <v>23</v>
      </c>
      <c r="I17" s="14">
        <v>795840</v>
      </c>
      <c r="J17" s="14">
        <v>795840</v>
      </c>
      <c r="K17" s="14">
        <v>2000000</v>
      </c>
      <c r="L17" s="14">
        <v>72</v>
      </c>
      <c r="M17" s="12"/>
      <c r="N17" s="12"/>
      <c r="O17" s="12"/>
      <c r="P17" s="12">
        <v>0</v>
      </c>
      <c r="Q17" s="15" t="s">
        <v>32</v>
      </c>
      <c r="R17" s="7" t="s">
        <v>26</v>
      </c>
      <c r="S17" s="12" t="s">
        <v>23</v>
      </c>
      <c r="T17" s="11" t="s">
        <v>79</v>
      </c>
      <c r="U17" s="112">
        <v>2292196762</v>
      </c>
      <c r="V17" s="113" t="s">
        <v>300</v>
      </c>
    </row>
    <row r="18" spans="1:180" s="17" customFormat="1" ht="11.25" customHeight="1" x14ac:dyDescent="0.2">
      <c r="A18" s="7" t="s">
        <v>17</v>
      </c>
      <c r="B18" s="8">
        <v>55</v>
      </c>
      <c r="C18" s="7" t="s">
        <v>81</v>
      </c>
      <c r="D18" s="11" t="s">
        <v>82</v>
      </c>
      <c r="E18" s="11" t="s">
        <v>83</v>
      </c>
      <c r="F18" s="11" t="s">
        <v>84</v>
      </c>
      <c r="G18" s="12" t="s">
        <v>22</v>
      </c>
      <c r="H18" s="12" t="s">
        <v>23</v>
      </c>
      <c r="I18" s="14">
        <v>850000</v>
      </c>
      <c r="J18" s="14">
        <v>850000</v>
      </c>
      <c r="K18" s="14">
        <v>0</v>
      </c>
      <c r="L18" s="14">
        <v>76</v>
      </c>
      <c r="M18" s="12"/>
      <c r="N18" s="12"/>
      <c r="O18" s="12"/>
      <c r="P18" s="12">
        <v>0</v>
      </c>
      <c r="Q18" s="15" t="s">
        <v>32</v>
      </c>
      <c r="R18" s="7" t="s">
        <v>26</v>
      </c>
      <c r="S18" s="12" t="s">
        <v>23</v>
      </c>
      <c r="T18" s="11" t="s">
        <v>85</v>
      </c>
      <c r="U18" s="112">
        <v>2564174920</v>
      </c>
      <c r="V18" s="113" t="s">
        <v>331</v>
      </c>
    </row>
    <row r="19" spans="1:180" s="17" customFormat="1" ht="11.25" customHeight="1" x14ac:dyDescent="0.2">
      <c r="A19" s="7" t="s">
        <v>17</v>
      </c>
      <c r="B19" s="8">
        <v>21</v>
      </c>
      <c r="C19" s="7" t="s">
        <v>148</v>
      </c>
      <c r="D19" s="11" t="s">
        <v>149</v>
      </c>
      <c r="E19" s="11" t="s">
        <v>150</v>
      </c>
      <c r="F19" s="11" t="s">
        <v>151</v>
      </c>
      <c r="G19" s="12" t="s">
        <v>22</v>
      </c>
      <c r="H19" s="12" t="s">
        <v>23</v>
      </c>
      <c r="I19" s="14">
        <v>299317</v>
      </c>
      <c r="J19" s="14">
        <v>299317</v>
      </c>
      <c r="K19" s="14">
        <v>0</v>
      </c>
      <c r="L19" s="14">
        <v>48</v>
      </c>
      <c r="M19" s="12">
        <v>0</v>
      </c>
      <c r="N19" s="12">
        <v>0</v>
      </c>
      <c r="O19" s="12" t="s">
        <v>22</v>
      </c>
      <c r="P19" s="12" t="s">
        <v>22</v>
      </c>
      <c r="Q19" s="15" t="s">
        <v>32</v>
      </c>
      <c r="R19" s="7" t="s">
        <v>74</v>
      </c>
      <c r="S19" s="12" t="s">
        <v>23</v>
      </c>
      <c r="T19" s="11" t="s">
        <v>152</v>
      </c>
      <c r="U19" s="112">
        <v>7703862921</v>
      </c>
      <c r="V19" s="113" t="s">
        <v>301</v>
      </c>
    </row>
    <row r="20" spans="1:180" s="17" customFormat="1" ht="11.25" customHeight="1" x14ac:dyDescent="0.2">
      <c r="A20" s="7" t="s">
        <v>17</v>
      </c>
      <c r="B20" s="8">
        <v>20</v>
      </c>
      <c r="C20" s="7" t="s">
        <v>153</v>
      </c>
      <c r="D20" s="11" t="s">
        <v>154</v>
      </c>
      <c r="E20" s="11" t="s">
        <v>155</v>
      </c>
      <c r="F20" s="11" t="s">
        <v>156</v>
      </c>
      <c r="G20" s="12" t="s">
        <v>22</v>
      </c>
      <c r="H20" s="12" t="s">
        <v>23</v>
      </c>
      <c r="I20" s="14">
        <v>295000</v>
      </c>
      <c r="J20" s="14">
        <v>295000</v>
      </c>
      <c r="K20" s="14">
        <v>0</v>
      </c>
      <c r="L20" s="14">
        <v>48</v>
      </c>
      <c r="M20" s="12">
        <v>0</v>
      </c>
      <c r="N20" s="12">
        <v>0</v>
      </c>
      <c r="O20" s="12"/>
      <c r="P20" s="12" t="s">
        <v>22</v>
      </c>
      <c r="Q20" s="15" t="s">
        <v>32</v>
      </c>
      <c r="R20" s="7" t="s">
        <v>74</v>
      </c>
      <c r="S20" s="12" t="s">
        <v>23</v>
      </c>
      <c r="T20" s="11" t="s">
        <v>96</v>
      </c>
      <c r="U20" s="112">
        <v>7068571414</v>
      </c>
      <c r="V20" s="113" t="s">
        <v>302</v>
      </c>
    </row>
    <row r="21" spans="1:180" s="17" customFormat="1" ht="11.25" customHeight="1" x14ac:dyDescent="0.2">
      <c r="A21" s="7" t="s">
        <v>17</v>
      </c>
      <c r="B21" s="8">
        <v>20</v>
      </c>
      <c r="C21" s="7" t="s">
        <v>157</v>
      </c>
      <c r="D21" s="11" t="s">
        <v>158</v>
      </c>
      <c r="E21" s="11" t="s">
        <v>71</v>
      </c>
      <c r="F21" s="11" t="s">
        <v>72</v>
      </c>
      <c r="G21" s="12" t="s">
        <v>22</v>
      </c>
      <c r="H21" s="12" t="s">
        <v>23</v>
      </c>
      <c r="I21" s="14">
        <v>335000</v>
      </c>
      <c r="J21" s="14">
        <v>334181.28571428574</v>
      </c>
      <c r="K21" s="14">
        <v>0</v>
      </c>
      <c r="L21" s="14">
        <v>35</v>
      </c>
      <c r="M21" s="12"/>
      <c r="N21" s="12"/>
      <c r="O21" s="12"/>
      <c r="P21" s="12" t="s">
        <v>22</v>
      </c>
      <c r="Q21" s="15" t="s">
        <v>32</v>
      </c>
      <c r="R21" s="7" t="s">
        <v>74</v>
      </c>
      <c r="S21" s="12" t="s">
        <v>23</v>
      </c>
      <c r="T21" s="11" t="s">
        <v>128</v>
      </c>
      <c r="U21" s="112">
        <v>2568786054</v>
      </c>
      <c r="V21" s="113" t="s">
        <v>303</v>
      </c>
    </row>
    <row r="22" spans="1:180" s="17" customFormat="1" ht="11.25" customHeight="1" x14ac:dyDescent="0.2">
      <c r="A22" s="7" t="s">
        <v>17</v>
      </c>
      <c r="B22" s="8">
        <v>20</v>
      </c>
      <c r="C22" s="7" t="s">
        <v>159</v>
      </c>
      <c r="D22" s="11" t="s">
        <v>160</v>
      </c>
      <c r="E22" s="11" t="s">
        <v>161</v>
      </c>
      <c r="F22" s="11" t="s">
        <v>162</v>
      </c>
      <c r="G22" s="12" t="s">
        <v>22</v>
      </c>
      <c r="H22" s="12" t="s">
        <v>23</v>
      </c>
      <c r="I22" s="14">
        <v>305682</v>
      </c>
      <c r="J22" s="14">
        <v>305682</v>
      </c>
      <c r="K22" s="14">
        <v>0</v>
      </c>
      <c r="L22" s="14">
        <v>56</v>
      </c>
      <c r="M22" s="12"/>
      <c r="N22" s="12"/>
      <c r="O22" s="12"/>
      <c r="P22" s="12" t="s">
        <v>22</v>
      </c>
      <c r="Q22" s="15" t="s">
        <v>32</v>
      </c>
      <c r="R22" s="7" t="s">
        <v>74</v>
      </c>
      <c r="S22" s="12" t="s">
        <v>23</v>
      </c>
      <c r="T22" s="11" t="s">
        <v>163</v>
      </c>
      <c r="U22" s="112">
        <v>7709842100</v>
      </c>
      <c r="V22" s="113" t="s">
        <v>304</v>
      </c>
      <c r="FV22" s="31"/>
      <c r="FW22" s="31"/>
      <c r="FX22" s="31"/>
    </row>
    <row r="23" spans="1:180" s="17" customFormat="1" ht="11.25" customHeight="1" thickBot="1" x14ac:dyDescent="0.25">
      <c r="A23" s="7" t="s">
        <v>17</v>
      </c>
      <c r="B23" s="8">
        <v>20</v>
      </c>
      <c r="C23" s="7" t="s">
        <v>164</v>
      </c>
      <c r="D23" s="11" t="s">
        <v>165</v>
      </c>
      <c r="E23" s="11" t="s">
        <v>166</v>
      </c>
      <c r="F23" s="11" t="s">
        <v>167</v>
      </c>
      <c r="G23" s="12" t="s">
        <v>22</v>
      </c>
      <c r="H23" s="12" t="s">
        <v>23</v>
      </c>
      <c r="I23" s="14">
        <v>265000</v>
      </c>
      <c r="J23" s="55">
        <v>265000</v>
      </c>
      <c r="K23" s="14">
        <v>0</v>
      </c>
      <c r="L23" s="55">
        <v>44</v>
      </c>
      <c r="M23" s="54"/>
      <c r="N23" s="54"/>
      <c r="O23" s="54"/>
      <c r="P23" s="54" t="s">
        <v>22</v>
      </c>
      <c r="Q23" s="12" t="s">
        <v>32</v>
      </c>
      <c r="R23" s="7" t="s">
        <v>74</v>
      </c>
      <c r="S23" s="12" t="s">
        <v>23</v>
      </c>
      <c r="T23" s="53" t="s">
        <v>137</v>
      </c>
      <c r="U23" s="114">
        <v>2567609657</v>
      </c>
      <c r="V23" s="115" t="s">
        <v>305</v>
      </c>
    </row>
    <row r="24" spans="1:180" s="17" customFormat="1" ht="12" customHeight="1" x14ac:dyDescent="0.25">
      <c r="A24" s="69" t="s">
        <v>351</v>
      </c>
      <c r="B24" s="70"/>
      <c r="C24" s="71"/>
      <c r="D24" s="46">
        <f>COUNT(B7:B23)</f>
        <v>17</v>
      </c>
      <c r="E24" s="28"/>
      <c r="F24" s="28"/>
      <c r="G24" s="29"/>
      <c r="H24" s="30"/>
      <c r="I24" s="47">
        <f>SUM(I7:I23)</f>
        <v>10600739.010000002</v>
      </c>
      <c r="J24" s="47">
        <f>SUM(J7:J23)</f>
        <v>10591438.031083396</v>
      </c>
      <c r="K24" s="47">
        <f>SUM(K7:K23)</f>
        <v>4400000</v>
      </c>
      <c r="L24" s="48">
        <f>SUM(L7:L23)</f>
        <v>942</v>
      </c>
      <c r="M24" s="29"/>
      <c r="N24" s="29"/>
      <c r="O24" s="29"/>
      <c r="P24" s="30"/>
      <c r="Q24" s="29"/>
      <c r="R24" s="27"/>
      <c r="S24" s="29"/>
      <c r="T24" s="11"/>
      <c r="U24" s="7"/>
      <c r="V24" s="7"/>
    </row>
    <row r="25" spans="1:180" s="17" customFormat="1" ht="2.25" customHeight="1" x14ac:dyDescent="0.25">
      <c r="A25" s="7"/>
      <c r="B25" s="8"/>
      <c r="C25" s="9"/>
      <c r="D25" s="10"/>
      <c r="E25" s="11"/>
      <c r="F25" s="11"/>
      <c r="G25" s="12"/>
      <c r="H25" s="13"/>
      <c r="I25" s="14"/>
      <c r="J25" s="14"/>
      <c r="K25" s="14"/>
      <c r="L25" s="14"/>
      <c r="M25" s="12"/>
      <c r="N25" s="12"/>
      <c r="O25" s="12"/>
      <c r="P25" s="13"/>
      <c r="Q25" s="12"/>
      <c r="R25" s="7"/>
      <c r="S25" s="12"/>
      <c r="T25" s="11"/>
      <c r="U25" s="7"/>
      <c r="V25" s="7"/>
    </row>
    <row r="26" spans="1:180" s="17" customFormat="1" ht="11.25" customHeight="1" x14ac:dyDescent="0.2">
      <c r="A26" s="7" t="s">
        <v>17</v>
      </c>
      <c r="B26" s="8">
        <v>67</v>
      </c>
      <c r="C26" s="7" t="s">
        <v>168</v>
      </c>
      <c r="D26" s="11" t="s">
        <v>169</v>
      </c>
      <c r="E26" s="11" t="s">
        <v>170</v>
      </c>
      <c r="F26" s="11" t="s">
        <v>171</v>
      </c>
      <c r="G26" s="12" t="s">
        <v>22</v>
      </c>
      <c r="H26" s="12" t="s">
        <v>9</v>
      </c>
      <c r="I26" s="14">
        <v>714000</v>
      </c>
      <c r="J26" s="14">
        <v>714000</v>
      </c>
      <c r="K26" s="14">
        <v>0</v>
      </c>
      <c r="L26" s="14">
        <v>48</v>
      </c>
      <c r="M26" s="12"/>
      <c r="N26" s="12"/>
      <c r="O26" s="12">
        <v>0</v>
      </c>
      <c r="P26" s="12">
        <v>0</v>
      </c>
      <c r="Q26" s="15" t="s">
        <v>32</v>
      </c>
      <c r="R26" s="7" t="s">
        <v>26</v>
      </c>
      <c r="S26" s="12" t="s">
        <v>172</v>
      </c>
      <c r="T26" s="11" t="s">
        <v>39</v>
      </c>
      <c r="U26" s="112">
        <v>4042504093</v>
      </c>
      <c r="V26" s="113" t="s">
        <v>306</v>
      </c>
    </row>
    <row r="27" spans="1:180" s="17" customFormat="1" ht="11.25" customHeight="1" x14ac:dyDescent="0.2">
      <c r="A27" s="7" t="s">
        <v>17</v>
      </c>
      <c r="B27" s="8">
        <v>64</v>
      </c>
      <c r="C27" s="7" t="s">
        <v>173</v>
      </c>
      <c r="D27" s="11" t="s">
        <v>174</v>
      </c>
      <c r="E27" s="11" t="s">
        <v>175</v>
      </c>
      <c r="F27" s="11" t="s">
        <v>176</v>
      </c>
      <c r="G27" s="12" t="s">
        <v>22</v>
      </c>
      <c r="H27" s="12" t="s">
        <v>9</v>
      </c>
      <c r="I27" s="14">
        <v>874237</v>
      </c>
      <c r="J27" s="14">
        <v>874237</v>
      </c>
      <c r="K27" s="14">
        <v>0</v>
      </c>
      <c r="L27" s="14">
        <v>65</v>
      </c>
      <c r="M27" s="12" t="s">
        <v>22</v>
      </c>
      <c r="N27" s="12"/>
      <c r="O27" s="12">
        <v>0</v>
      </c>
      <c r="P27" s="12">
        <v>0</v>
      </c>
      <c r="Q27" s="15" t="s">
        <v>32</v>
      </c>
      <c r="R27" s="7" t="s">
        <v>26</v>
      </c>
      <c r="S27" s="12" t="s">
        <v>172</v>
      </c>
      <c r="T27" s="11" t="s">
        <v>177</v>
      </c>
      <c r="U27" s="112">
        <v>4787525070</v>
      </c>
      <c r="V27" s="113" t="s">
        <v>307</v>
      </c>
    </row>
    <row r="28" spans="1:180" s="17" customFormat="1" ht="11.25" customHeight="1" x14ac:dyDescent="0.2">
      <c r="A28" s="7" t="s">
        <v>17</v>
      </c>
      <c r="B28" s="8">
        <v>64</v>
      </c>
      <c r="C28" s="7" t="s">
        <v>178</v>
      </c>
      <c r="D28" s="11" t="s">
        <v>179</v>
      </c>
      <c r="E28" s="11" t="s">
        <v>180</v>
      </c>
      <c r="F28" s="11" t="s">
        <v>181</v>
      </c>
      <c r="G28" s="12" t="s">
        <v>22</v>
      </c>
      <c r="H28" s="12" t="s">
        <v>9</v>
      </c>
      <c r="I28" s="14">
        <v>950000</v>
      </c>
      <c r="J28" s="14">
        <v>950000</v>
      </c>
      <c r="K28" s="14">
        <v>0</v>
      </c>
      <c r="L28" s="14">
        <v>66</v>
      </c>
      <c r="M28" s="12"/>
      <c r="N28" s="12"/>
      <c r="O28" s="12">
        <v>0</v>
      </c>
      <c r="P28" s="12">
        <v>0</v>
      </c>
      <c r="Q28" s="15" t="s">
        <v>32</v>
      </c>
      <c r="R28" s="7" t="s">
        <v>26</v>
      </c>
      <c r="S28" s="12" t="s">
        <v>172</v>
      </c>
      <c r="T28" s="11" t="s">
        <v>182</v>
      </c>
      <c r="U28" s="112">
        <v>7063783940</v>
      </c>
      <c r="V28" s="113" t="s">
        <v>308</v>
      </c>
    </row>
    <row r="29" spans="1:180" s="17" customFormat="1" ht="11.25" customHeight="1" x14ac:dyDescent="0.2">
      <c r="A29" s="7" t="s">
        <v>17</v>
      </c>
      <c r="B29" s="8">
        <v>63</v>
      </c>
      <c r="C29" s="7" t="s">
        <v>183</v>
      </c>
      <c r="D29" s="11" t="s">
        <v>184</v>
      </c>
      <c r="E29" s="11" t="s">
        <v>185</v>
      </c>
      <c r="F29" s="11" t="s">
        <v>78</v>
      </c>
      <c r="G29" s="12" t="s">
        <v>22</v>
      </c>
      <c r="H29" s="12" t="s">
        <v>9</v>
      </c>
      <c r="I29" s="14">
        <v>936000</v>
      </c>
      <c r="J29" s="14">
        <v>936000</v>
      </c>
      <c r="K29" s="14">
        <v>0</v>
      </c>
      <c r="L29" s="14">
        <v>90</v>
      </c>
      <c r="M29" s="12"/>
      <c r="N29" s="12"/>
      <c r="O29" s="12">
        <v>0</v>
      </c>
      <c r="P29" s="12">
        <v>0</v>
      </c>
      <c r="Q29" s="15" t="s">
        <v>32</v>
      </c>
      <c r="R29" s="7" t="s">
        <v>26</v>
      </c>
      <c r="S29" s="12" t="s">
        <v>172</v>
      </c>
      <c r="T29" s="11" t="s">
        <v>186</v>
      </c>
      <c r="U29" s="112">
        <v>6143963200</v>
      </c>
      <c r="V29" s="113" t="s">
        <v>309</v>
      </c>
    </row>
    <row r="30" spans="1:180" s="17" customFormat="1" ht="11.25" customHeight="1" x14ac:dyDescent="0.2">
      <c r="A30" s="7" t="s">
        <v>17</v>
      </c>
      <c r="B30" s="8">
        <v>62</v>
      </c>
      <c r="C30" s="7" t="s">
        <v>187</v>
      </c>
      <c r="D30" s="11" t="s">
        <v>188</v>
      </c>
      <c r="E30" s="11" t="s">
        <v>170</v>
      </c>
      <c r="F30" s="11" t="s">
        <v>171</v>
      </c>
      <c r="G30" s="12" t="s">
        <v>22</v>
      </c>
      <c r="H30" s="12" t="s">
        <v>9</v>
      </c>
      <c r="I30" s="14">
        <v>370000</v>
      </c>
      <c r="J30" s="14">
        <v>370000</v>
      </c>
      <c r="K30" s="14">
        <v>0</v>
      </c>
      <c r="L30" s="14">
        <v>50</v>
      </c>
      <c r="M30" s="12" t="s">
        <v>22</v>
      </c>
      <c r="N30" s="12">
        <v>0</v>
      </c>
      <c r="O30" s="12">
        <v>0</v>
      </c>
      <c r="P30" s="12">
        <v>0</v>
      </c>
      <c r="Q30" s="15" t="s">
        <v>32</v>
      </c>
      <c r="R30" s="7" t="s">
        <v>34</v>
      </c>
      <c r="S30" s="12" t="s">
        <v>172</v>
      </c>
      <c r="T30" s="11" t="s">
        <v>189</v>
      </c>
      <c r="U30" s="112">
        <v>4048765895</v>
      </c>
      <c r="V30" s="113" t="s">
        <v>310</v>
      </c>
    </row>
    <row r="31" spans="1:180" s="17" customFormat="1" ht="11.25" customHeight="1" x14ac:dyDescent="0.2">
      <c r="A31" s="7" t="s">
        <v>17</v>
      </c>
      <c r="B31" s="8">
        <v>61</v>
      </c>
      <c r="C31" s="7" t="s">
        <v>190</v>
      </c>
      <c r="D31" s="11" t="s">
        <v>191</v>
      </c>
      <c r="E31" s="11" t="s">
        <v>170</v>
      </c>
      <c r="F31" s="11" t="s">
        <v>171</v>
      </c>
      <c r="G31" s="12" t="s">
        <v>22</v>
      </c>
      <c r="H31" s="12" t="s">
        <v>9</v>
      </c>
      <c r="I31" s="14">
        <v>950000</v>
      </c>
      <c r="J31" s="14">
        <v>950000</v>
      </c>
      <c r="K31" s="14">
        <v>0</v>
      </c>
      <c r="L31" s="14">
        <v>110</v>
      </c>
      <c r="M31" s="12">
        <v>0</v>
      </c>
      <c r="N31" s="12">
        <v>0</v>
      </c>
      <c r="O31" s="12">
        <v>0</v>
      </c>
      <c r="P31" s="12">
        <v>0</v>
      </c>
      <c r="Q31" s="15" t="s">
        <v>32</v>
      </c>
      <c r="R31" s="7" t="s">
        <v>26</v>
      </c>
      <c r="S31" s="12" t="s">
        <v>172</v>
      </c>
      <c r="T31" s="11" t="s">
        <v>192</v>
      </c>
      <c r="U31" s="112">
        <v>4044191432</v>
      </c>
      <c r="V31" s="113" t="s">
        <v>311</v>
      </c>
    </row>
    <row r="32" spans="1:180" s="17" customFormat="1" ht="11.25" customHeight="1" x14ac:dyDescent="0.2">
      <c r="A32" s="7" t="s">
        <v>17</v>
      </c>
      <c r="B32" s="8">
        <v>59</v>
      </c>
      <c r="C32" s="7" t="s">
        <v>193</v>
      </c>
      <c r="D32" s="11" t="s">
        <v>194</v>
      </c>
      <c r="E32" s="11" t="s">
        <v>195</v>
      </c>
      <c r="F32" s="11" t="s">
        <v>171</v>
      </c>
      <c r="G32" s="12" t="s">
        <v>22</v>
      </c>
      <c r="H32" s="12" t="s">
        <v>9</v>
      </c>
      <c r="I32" s="14">
        <v>806056</v>
      </c>
      <c r="J32" s="14">
        <v>806056</v>
      </c>
      <c r="K32" s="14">
        <v>0</v>
      </c>
      <c r="L32" s="14">
        <v>80</v>
      </c>
      <c r="M32" s="12"/>
      <c r="N32" s="12"/>
      <c r="O32" s="12">
        <v>0</v>
      </c>
      <c r="P32" s="12">
        <v>0</v>
      </c>
      <c r="Q32" s="15" t="s">
        <v>146</v>
      </c>
      <c r="R32" s="7" t="s">
        <v>26</v>
      </c>
      <c r="S32" s="12" t="s">
        <v>172</v>
      </c>
      <c r="T32" s="11" t="s">
        <v>196</v>
      </c>
      <c r="U32" s="112">
        <v>4049493873</v>
      </c>
      <c r="V32" s="113" t="s">
        <v>312</v>
      </c>
    </row>
    <row r="33" spans="1:182" s="17" customFormat="1" ht="11.25" customHeight="1" x14ac:dyDescent="0.2">
      <c r="A33" s="7" t="s">
        <v>17</v>
      </c>
      <c r="B33" s="8">
        <v>59</v>
      </c>
      <c r="C33" s="7" t="s">
        <v>197</v>
      </c>
      <c r="D33" s="11" t="s">
        <v>198</v>
      </c>
      <c r="E33" s="11" t="s">
        <v>199</v>
      </c>
      <c r="F33" s="11" t="s">
        <v>200</v>
      </c>
      <c r="G33" s="12" t="s">
        <v>27</v>
      </c>
      <c r="H33" s="12" t="s">
        <v>9</v>
      </c>
      <c r="I33" s="14">
        <v>890000</v>
      </c>
      <c r="J33" s="14">
        <v>863878</v>
      </c>
      <c r="K33" s="14">
        <v>0</v>
      </c>
      <c r="L33" s="14">
        <v>90</v>
      </c>
      <c r="M33" s="12"/>
      <c r="N33" s="12"/>
      <c r="O33" s="12"/>
      <c r="P33" s="12">
        <v>0</v>
      </c>
      <c r="Q33" s="15" t="s">
        <v>24</v>
      </c>
      <c r="R33" s="7" t="s">
        <v>26</v>
      </c>
      <c r="S33" s="12" t="s">
        <v>172</v>
      </c>
      <c r="T33" s="11" t="s">
        <v>201</v>
      </c>
      <c r="U33" s="112">
        <v>6783034100</v>
      </c>
      <c r="V33" s="113" t="s">
        <v>313</v>
      </c>
    </row>
    <row r="34" spans="1:182" s="17" customFormat="1" ht="11.25" customHeight="1" x14ac:dyDescent="0.2">
      <c r="A34" s="7" t="s">
        <v>17</v>
      </c>
      <c r="B34" s="8">
        <v>59</v>
      </c>
      <c r="C34" s="7" t="s">
        <v>202</v>
      </c>
      <c r="D34" s="11" t="s">
        <v>203</v>
      </c>
      <c r="E34" s="11" t="s">
        <v>204</v>
      </c>
      <c r="F34" s="11" t="s">
        <v>205</v>
      </c>
      <c r="G34" s="12" t="s">
        <v>22</v>
      </c>
      <c r="H34" s="12" t="s">
        <v>9</v>
      </c>
      <c r="I34" s="14">
        <v>950000</v>
      </c>
      <c r="J34" s="14">
        <v>950000</v>
      </c>
      <c r="K34" s="14">
        <v>0</v>
      </c>
      <c r="L34" s="14">
        <v>72</v>
      </c>
      <c r="M34" s="12"/>
      <c r="N34" s="12"/>
      <c r="O34" s="12" t="s">
        <v>22</v>
      </c>
      <c r="P34" s="12">
        <v>0</v>
      </c>
      <c r="Q34" s="15" t="s">
        <v>32</v>
      </c>
      <c r="R34" s="7" t="s">
        <v>26</v>
      </c>
      <c r="S34" s="12" t="s">
        <v>172</v>
      </c>
      <c r="T34" s="11" t="s">
        <v>163</v>
      </c>
      <c r="U34" s="112">
        <v>7709842100</v>
      </c>
      <c r="V34" s="113" t="s">
        <v>314</v>
      </c>
    </row>
    <row r="35" spans="1:182" s="17" customFormat="1" ht="11.25" customHeight="1" x14ac:dyDescent="0.2">
      <c r="A35" s="7" t="s">
        <v>17</v>
      </c>
      <c r="B35" s="8">
        <v>58</v>
      </c>
      <c r="C35" s="7" t="s">
        <v>206</v>
      </c>
      <c r="D35" s="11" t="s">
        <v>207</v>
      </c>
      <c r="E35" s="11" t="s">
        <v>88</v>
      </c>
      <c r="F35" s="11" t="s">
        <v>208</v>
      </c>
      <c r="G35" s="12" t="s">
        <v>22</v>
      </c>
      <c r="H35" s="12" t="s">
        <v>9</v>
      </c>
      <c r="I35" s="14">
        <v>874834</v>
      </c>
      <c r="J35" s="14">
        <v>874834</v>
      </c>
      <c r="K35" s="14">
        <v>0</v>
      </c>
      <c r="L35" s="14">
        <v>64</v>
      </c>
      <c r="M35" s="12"/>
      <c r="N35" s="12"/>
      <c r="O35" s="12"/>
      <c r="P35" s="12">
        <v>0</v>
      </c>
      <c r="Q35" s="15" t="s">
        <v>32</v>
      </c>
      <c r="R35" s="7" t="s">
        <v>26</v>
      </c>
      <c r="S35" s="12" t="s">
        <v>172</v>
      </c>
      <c r="T35" s="11" t="s">
        <v>209</v>
      </c>
      <c r="U35" s="112">
        <v>2514041225</v>
      </c>
      <c r="V35" s="113" t="s">
        <v>315</v>
      </c>
      <c r="FZ35" s="31"/>
    </row>
    <row r="36" spans="1:182" s="17" customFormat="1" ht="11.25" customHeight="1" x14ac:dyDescent="0.2">
      <c r="A36" s="7" t="s">
        <v>17</v>
      </c>
      <c r="B36" s="8">
        <v>58</v>
      </c>
      <c r="C36" s="7" t="s">
        <v>210</v>
      </c>
      <c r="D36" s="11" t="s">
        <v>211</v>
      </c>
      <c r="E36" s="11" t="s">
        <v>212</v>
      </c>
      <c r="F36" s="11" t="s">
        <v>200</v>
      </c>
      <c r="G36" s="12" t="s">
        <v>27</v>
      </c>
      <c r="H36" s="12" t="s">
        <v>9</v>
      </c>
      <c r="I36" s="14">
        <v>598313</v>
      </c>
      <c r="J36" s="14">
        <v>598102.95833021926</v>
      </c>
      <c r="K36" s="14">
        <v>0</v>
      </c>
      <c r="L36" s="14">
        <v>48</v>
      </c>
      <c r="M36" s="12"/>
      <c r="N36" s="12"/>
      <c r="O36" s="12" t="s">
        <v>22</v>
      </c>
      <c r="P36" s="12">
        <v>0</v>
      </c>
      <c r="Q36" s="15" t="s">
        <v>24</v>
      </c>
      <c r="R36" s="7" t="s">
        <v>26</v>
      </c>
      <c r="S36" s="12" t="s">
        <v>172</v>
      </c>
      <c r="T36" s="11" t="s">
        <v>90</v>
      </c>
      <c r="U36" s="112">
        <v>4042021357</v>
      </c>
      <c r="V36" s="113" t="s">
        <v>316</v>
      </c>
    </row>
    <row r="37" spans="1:182" s="17" customFormat="1" ht="11.25" customHeight="1" x14ac:dyDescent="0.2">
      <c r="A37" s="7" t="s">
        <v>17</v>
      </c>
      <c r="B37" s="8">
        <v>58</v>
      </c>
      <c r="C37" s="7" t="s">
        <v>213</v>
      </c>
      <c r="D37" s="11" t="s">
        <v>214</v>
      </c>
      <c r="E37" s="11" t="s">
        <v>215</v>
      </c>
      <c r="F37" s="11" t="s">
        <v>216</v>
      </c>
      <c r="G37" s="12" t="s">
        <v>22</v>
      </c>
      <c r="H37" s="12" t="s">
        <v>9</v>
      </c>
      <c r="I37" s="14">
        <v>903450</v>
      </c>
      <c r="J37" s="14">
        <v>903450</v>
      </c>
      <c r="K37" s="14">
        <v>0</v>
      </c>
      <c r="L37" s="14">
        <v>76</v>
      </c>
      <c r="M37" s="12"/>
      <c r="N37" s="12"/>
      <c r="O37" s="12"/>
      <c r="P37" s="12">
        <v>0</v>
      </c>
      <c r="Q37" s="15" t="s">
        <v>24</v>
      </c>
      <c r="R37" s="7" t="s">
        <v>26</v>
      </c>
      <c r="S37" s="12" t="s">
        <v>172</v>
      </c>
      <c r="T37" s="11" t="s">
        <v>79</v>
      </c>
      <c r="U37" s="112">
        <v>2292196762</v>
      </c>
      <c r="V37" s="113" t="s">
        <v>317</v>
      </c>
    </row>
    <row r="38" spans="1:182" s="17" customFormat="1" ht="11.25" customHeight="1" x14ac:dyDescent="0.2">
      <c r="A38" s="7" t="s">
        <v>17</v>
      </c>
      <c r="B38" s="8">
        <v>57</v>
      </c>
      <c r="C38" s="7" t="s">
        <v>217</v>
      </c>
      <c r="D38" s="11" t="s">
        <v>218</v>
      </c>
      <c r="E38" s="11" t="s">
        <v>219</v>
      </c>
      <c r="F38" s="11" t="s">
        <v>220</v>
      </c>
      <c r="G38" s="12" t="s">
        <v>22</v>
      </c>
      <c r="H38" s="12" t="s">
        <v>9</v>
      </c>
      <c r="I38" s="14">
        <v>950000</v>
      </c>
      <c r="J38" s="14">
        <v>950000</v>
      </c>
      <c r="K38" s="14">
        <v>0</v>
      </c>
      <c r="L38" s="14">
        <v>84</v>
      </c>
      <c r="M38" s="12"/>
      <c r="N38" s="12"/>
      <c r="O38" s="12">
        <v>0</v>
      </c>
      <c r="P38" s="12">
        <v>0</v>
      </c>
      <c r="Q38" s="15" t="s">
        <v>32</v>
      </c>
      <c r="R38" s="7" t="s">
        <v>26</v>
      </c>
      <c r="S38" s="12" t="s">
        <v>172</v>
      </c>
      <c r="T38" s="11" t="s">
        <v>221</v>
      </c>
      <c r="U38" s="112">
        <v>5135882694</v>
      </c>
      <c r="V38" s="113" t="s">
        <v>318</v>
      </c>
    </row>
    <row r="39" spans="1:182" s="17" customFormat="1" ht="11.25" customHeight="1" x14ac:dyDescent="0.2">
      <c r="A39" s="7" t="s">
        <v>17</v>
      </c>
      <c r="B39" s="8">
        <v>57</v>
      </c>
      <c r="C39" s="7" t="s">
        <v>222</v>
      </c>
      <c r="D39" s="11" t="s">
        <v>223</v>
      </c>
      <c r="E39" s="11" t="s">
        <v>224</v>
      </c>
      <c r="F39" s="11" t="s">
        <v>225</v>
      </c>
      <c r="G39" s="12" t="s">
        <v>27</v>
      </c>
      <c r="H39" s="12" t="s">
        <v>9</v>
      </c>
      <c r="I39" s="14">
        <v>875000</v>
      </c>
      <c r="J39" s="14">
        <v>875000</v>
      </c>
      <c r="K39" s="14">
        <v>0</v>
      </c>
      <c r="L39" s="14">
        <v>100</v>
      </c>
      <c r="M39" s="12" t="s">
        <v>22</v>
      </c>
      <c r="N39" s="12">
        <v>0</v>
      </c>
      <c r="O39" s="12" t="s">
        <v>22</v>
      </c>
      <c r="P39" s="12">
        <v>0</v>
      </c>
      <c r="Q39" s="15" t="s">
        <v>24</v>
      </c>
      <c r="R39" s="7" t="s">
        <v>26</v>
      </c>
      <c r="S39" s="12" t="s">
        <v>172</v>
      </c>
      <c r="T39" s="11" t="s">
        <v>226</v>
      </c>
      <c r="U39" s="112">
        <v>4048083828</v>
      </c>
      <c r="V39" s="113" t="s">
        <v>319</v>
      </c>
    </row>
    <row r="40" spans="1:182" s="17" customFormat="1" ht="11.25" customHeight="1" x14ac:dyDescent="0.2">
      <c r="A40" s="7" t="s">
        <v>17</v>
      </c>
      <c r="B40" s="8">
        <v>57</v>
      </c>
      <c r="C40" s="7" t="s">
        <v>227</v>
      </c>
      <c r="D40" s="11" t="s">
        <v>228</v>
      </c>
      <c r="E40" s="11" t="s">
        <v>229</v>
      </c>
      <c r="F40" s="11" t="s">
        <v>230</v>
      </c>
      <c r="G40" s="12" t="s">
        <v>22</v>
      </c>
      <c r="H40" s="12" t="s">
        <v>9</v>
      </c>
      <c r="I40" s="14">
        <v>883500</v>
      </c>
      <c r="J40" s="14">
        <v>856826.37096774194</v>
      </c>
      <c r="K40" s="14">
        <v>0</v>
      </c>
      <c r="L40" s="14">
        <v>70</v>
      </c>
      <c r="M40" s="12"/>
      <c r="N40" s="12"/>
      <c r="O40" s="12"/>
      <c r="P40" s="12">
        <v>0</v>
      </c>
      <c r="Q40" s="15" t="s">
        <v>24</v>
      </c>
      <c r="R40" s="7" t="s">
        <v>26</v>
      </c>
      <c r="S40" s="12" t="s">
        <v>172</v>
      </c>
      <c r="T40" s="11" t="s">
        <v>231</v>
      </c>
      <c r="U40" s="112">
        <v>3349544458</v>
      </c>
      <c r="V40" s="113" t="s">
        <v>320</v>
      </c>
    </row>
    <row r="41" spans="1:182" s="17" customFormat="1" ht="11.25" customHeight="1" x14ac:dyDescent="0.2">
      <c r="A41" s="7" t="s">
        <v>17</v>
      </c>
      <c r="B41" s="8">
        <v>57</v>
      </c>
      <c r="C41" s="7" t="s">
        <v>232</v>
      </c>
      <c r="D41" s="11" t="s">
        <v>233</v>
      </c>
      <c r="E41" s="11" t="s">
        <v>234</v>
      </c>
      <c r="F41" s="11" t="s">
        <v>235</v>
      </c>
      <c r="G41" s="12" t="s">
        <v>22</v>
      </c>
      <c r="H41" s="12" t="s">
        <v>9</v>
      </c>
      <c r="I41" s="14">
        <v>850568</v>
      </c>
      <c r="J41" s="14">
        <v>850064</v>
      </c>
      <c r="K41" s="14">
        <v>0</v>
      </c>
      <c r="L41" s="14">
        <v>80</v>
      </c>
      <c r="M41" s="12">
        <v>0</v>
      </c>
      <c r="N41" s="12">
        <v>0</v>
      </c>
      <c r="O41" s="12">
        <v>0</v>
      </c>
      <c r="P41" s="12">
        <v>0</v>
      </c>
      <c r="Q41" s="15" t="s">
        <v>32</v>
      </c>
      <c r="R41" s="7" t="s">
        <v>26</v>
      </c>
      <c r="S41" s="12" t="s">
        <v>172</v>
      </c>
      <c r="T41" s="11" t="s">
        <v>59</v>
      </c>
      <c r="U41" s="112">
        <v>2292440644</v>
      </c>
      <c r="V41" s="113" t="s">
        <v>321</v>
      </c>
    </row>
    <row r="42" spans="1:182" s="17" customFormat="1" ht="11.25" customHeight="1" x14ac:dyDescent="0.2">
      <c r="A42" s="7" t="s">
        <v>17</v>
      </c>
      <c r="B42" s="8">
        <v>57</v>
      </c>
      <c r="C42" s="7" t="s">
        <v>236</v>
      </c>
      <c r="D42" s="11" t="s">
        <v>237</v>
      </c>
      <c r="E42" s="11" t="s">
        <v>88</v>
      </c>
      <c r="F42" s="11" t="s">
        <v>208</v>
      </c>
      <c r="G42" s="12" t="s">
        <v>22</v>
      </c>
      <c r="H42" s="12" t="s">
        <v>9</v>
      </c>
      <c r="I42" s="14">
        <v>772998</v>
      </c>
      <c r="J42" s="14">
        <v>760693.14372112788</v>
      </c>
      <c r="K42" s="14">
        <v>0</v>
      </c>
      <c r="L42" s="14">
        <v>54</v>
      </c>
      <c r="M42" s="12"/>
      <c r="N42" s="12"/>
      <c r="O42" s="12">
        <v>0</v>
      </c>
      <c r="P42" s="12">
        <v>0</v>
      </c>
      <c r="Q42" s="15" t="s">
        <v>32</v>
      </c>
      <c r="R42" s="7" t="s">
        <v>26</v>
      </c>
      <c r="S42" s="12" t="s">
        <v>172</v>
      </c>
      <c r="T42" s="11" t="s">
        <v>90</v>
      </c>
      <c r="U42" s="112">
        <v>4042021357</v>
      </c>
      <c r="V42" s="113" t="s">
        <v>322</v>
      </c>
    </row>
    <row r="43" spans="1:182" s="17" customFormat="1" ht="11.25" customHeight="1" x14ac:dyDescent="0.2">
      <c r="A43" s="7" t="s">
        <v>17</v>
      </c>
      <c r="B43" s="8">
        <v>54</v>
      </c>
      <c r="C43" s="7" t="s">
        <v>238</v>
      </c>
      <c r="D43" s="11" t="s">
        <v>239</v>
      </c>
      <c r="E43" s="11" t="s">
        <v>240</v>
      </c>
      <c r="F43" s="11" t="s">
        <v>241</v>
      </c>
      <c r="G43" s="12" t="s">
        <v>22</v>
      </c>
      <c r="H43" s="12" t="s">
        <v>9</v>
      </c>
      <c r="I43" s="14">
        <v>825000</v>
      </c>
      <c r="J43" s="14">
        <v>825000</v>
      </c>
      <c r="K43" s="14">
        <v>0</v>
      </c>
      <c r="L43" s="14">
        <v>76</v>
      </c>
      <c r="M43" s="12" t="s">
        <v>22</v>
      </c>
      <c r="N43" s="12">
        <v>0</v>
      </c>
      <c r="O43" s="12">
        <v>0</v>
      </c>
      <c r="P43" s="12">
        <v>0</v>
      </c>
      <c r="Q43" s="12" t="s">
        <v>24</v>
      </c>
      <c r="R43" s="11" t="s">
        <v>26</v>
      </c>
      <c r="S43" s="12" t="s">
        <v>172</v>
      </c>
      <c r="T43" s="11" t="s">
        <v>242</v>
      </c>
      <c r="U43" s="112">
        <v>6784676861</v>
      </c>
      <c r="V43" s="113" t="s">
        <v>340</v>
      </c>
    </row>
    <row r="44" spans="1:182" s="17" customFormat="1" ht="3" customHeight="1" thickBot="1" x14ac:dyDescent="0.3">
      <c r="A44" s="49"/>
      <c r="B44" s="50"/>
      <c r="C44" s="51"/>
      <c r="D44" s="52"/>
      <c r="E44" s="53"/>
      <c r="F44" s="53"/>
      <c r="G44" s="54"/>
      <c r="H44" s="54"/>
      <c r="I44" s="55"/>
      <c r="J44" s="55"/>
      <c r="K44" s="55"/>
      <c r="L44" s="55"/>
      <c r="M44" s="54"/>
      <c r="N44" s="54"/>
      <c r="O44" s="54"/>
      <c r="P44" s="54"/>
      <c r="Q44" s="56"/>
      <c r="R44" s="49"/>
      <c r="S44" s="54"/>
      <c r="T44" s="53"/>
      <c r="U44" s="68"/>
      <c r="V44" s="49"/>
    </row>
    <row r="45" spans="1:182" s="17" customFormat="1" ht="12" customHeight="1" x14ac:dyDescent="0.2">
      <c r="A45" s="57" t="s">
        <v>350</v>
      </c>
      <c r="B45" s="62"/>
      <c r="C45" s="61"/>
      <c r="D45" s="25">
        <f>COUNT(B26:B44)</f>
        <v>18</v>
      </c>
      <c r="E45" s="32"/>
      <c r="F45" s="11"/>
      <c r="G45" s="12"/>
      <c r="H45" s="13"/>
      <c r="I45" s="45">
        <f>SUM(I26:I44)</f>
        <v>14973956</v>
      </c>
      <c r="J45" s="45">
        <f>SUM(J26:J44)</f>
        <v>14908141.47301909</v>
      </c>
      <c r="K45" s="45">
        <f>SUM(K26:K44)</f>
        <v>0</v>
      </c>
      <c r="L45" s="23">
        <f>SUM(L26:L44)</f>
        <v>1323</v>
      </c>
      <c r="M45" s="12"/>
      <c r="N45" s="12"/>
      <c r="O45" s="12"/>
      <c r="P45" s="12"/>
      <c r="Q45" s="15"/>
      <c r="R45" s="7"/>
      <c r="S45" s="12"/>
      <c r="T45" s="11"/>
      <c r="U45" s="7"/>
      <c r="V45" s="7"/>
    </row>
    <row r="46" spans="1:182" s="17" customFormat="1" ht="4.5" customHeight="1" x14ac:dyDescent="0.25">
      <c r="A46" s="7"/>
      <c r="B46" s="8"/>
      <c r="C46" s="9"/>
      <c r="D46" s="10"/>
      <c r="E46" s="32"/>
      <c r="F46" s="11"/>
      <c r="G46" s="12"/>
      <c r="H46" s="13"/>
      <c r="I46" s="14"/>
      <c r="J46" s="14"/>
      <c r="K46" s="14"/>
      <c r="L46" s="14"/>
      <c r="M46" s="12"/>
      <c r="N46" s="12"/>
      <c r="O46" s="12"/>
      <c r="P46" s="12"/>
      <c r="Q46" s="15"/>
      <c r="R46" s="7"/>
      <c r="S46" s="12"/>
      <c r="T46" s="11"/>
      <c r="U46" s="7"/>
      <c r="V46" s="7"/>
    </row>
    <row r="47" spans="1:182" s="7" customFormat="1" ht="12.75" customHeight="1" x14ac:dyDescent="0.2">
      <c r="A47" s="105" t="s">
        <v>285</v>
      </c>
      <c r="B47" s="106"/>
      <c r="C47" s="95"/>
      <c r="D47" s="107">
        <f>D24+D45</f>
        <v>35</v>
      </c>
      <c r="E47" s="97"/>
      <c r="F47" s="97"/>
      <c r="G47" s="108"/>
      <c r="H47" s="109">
        <f>SUM(H8:H46)</f>
        <v>0</v>
      </c>
      <c r="I47" s="110">
        <f>I24+I45</f>
        <v>25574695.010000002</v>
      </c>
      <c r="J47" s="110">
        <f>J24+J45</f>
        <v>25499579.504102483</v>
      </c>
      <c r="K47" s="110">
        <f>K24+K45</f>
        <v>4400000</v>
      </c>
      <c r="L47" s="111">
        <f>L24+L45</f>
        <v>2265</v>
      </c>
      <c r="M47" s="12"/>
      <c r="N47" s="15"/>
      <c r="P47" s="12"/>
      <c r="Q47" s="60"/>
      <c r="R47" s="60"/>
      <c r="S47" s="16"/>
      <c r="T47" s="60"/>
    </row>
    <row r="48" spans="1:182" s="17" customFormat="1" ht="2.25" customHeight="1" x14ac:dyDescent="0.25">
      <c r="A48" s="7"/>
      <c r="B48" s="8"/>
      <c r="C48" s="9"/>
      <c r="D48" s="10"/>
      <c r="E48" s="32"/>
      <c r="F48" s="11"/>
      <c r="G48" s="12"/>
      <c r="H48" s="13"/>
      <c r="I48" s="14"/>
      <c r="J48" s="14"/>
      <c r="K48" s="14"/>
      <c r="L48" s="14"/>
      <c r="M48" s="12"/>
      <c r="N48" s="12"/>
      <c r="O48" s="12"/>
      <c r="P48" s="12"/>
      <c r="Q48" s="15"/>
      <c r="R48" s="7"/>
      <c r="S48" s="12"/>
      <c r="T48" s="11"/>
      <c r="U48" s="7"/>
      <c r="V48" s="7"/>
    </row>
    <row r="49" spans="1:182" s="19" customFormat="1" x14ac:dyDescent="0.2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</row>
    <row r="50" spans="1:182" s="17" customFormat="1" ht="12" customHeight="1" x14ac:dyDescent="0.25">
      <c r="A50" s="7"/>
      <c r="B50" s="8"/>
      <c r="C50" s="9"/>
      <c r="D50" s="10"/>
      <c r="E50" s="32"/>
      <c r="F50" s="11"/>
      <c r="G50" s="12"/>
      <c r="H50" s="13"/>
      <c r="I50" s="14"/>
      <c r="J50" s="14"/>
      <c r="K50" s="14"/>
      <c r="L50" s="14"/>
      <c r="M50" s="12"/>
      <c r="N50" s="12"/>
      <c r="O50" s="12"/>
      <c r="P50" s="12"/>
      <c r="Q50" s="15"/>
      <c r="R50" s="7"/>
      <c r="S50" s="12"/>
      <c r="T50" s="11"/>
      <c r="U50" s="7"/>
      <c r="V50" s="7"/>
    </row>
    <row r="51" spans="1:182" s="19" customFormat="1" ht="12" customHeight="1" x14ac:dyDescent="0.25">
      <c r="A51" s="65" t="s">
        <v>288</v>
      </c>
      <c r="B51" s="20"/>
      <c r="D51" s="102"/>
      <c r="E51" s="21"/>
      <c r="F51" s="21"/>
      <c r="G51" s="22"/>
      <c r="H51" s="23"/>
      <c r="I51" s="45"/>
      <c r="J51" s="45"/>
      <c r="K51" s="45"/>
      <c r="L51" s="63"/>
      <c r="M51" s="22"/>
      <c r="N51" s="24"/>
      <c r="P51" s="22"/>
      <c r="Q51" s="66"/>
      <c r="R51" s="66"/>
      <c r="S51" s="26"/>
      <c r="T51" s="66"/>
    </row>
    <row r="52" spans="1:182" s="17" customFormat="1" ht="11.25" customHeight="1" x14ac:dyDescent="0.25">
      <c r="A52" s="7" t="s">
        <v>125</v>
      </c>
      <c r="B52" s="8">
        <v>60</v>
      </c>
      <c r="C52" s="9" t="s">
        <v>247</v>
      </c>
      <c r="D52" s="10" t="s">
        <v>248</v>
      </c>
      <c r="E52" s="11" t="s">
        <v>170</v>
      </c>
      <c r="F52" s="11" t="s">
        <v>171</v>
      </c>
      <c r="G52" s="12" t="s">
        <v>22</v>
      </c>
      <c r="H52" s="12" t="s">
        <v>9</v>
      </c>
      <c r="I52" s="14">
        <v>872914</v>
      </c>
      <c r="J52" s="14"/>
      <c r="K52" s="14">
        <v>0</v>
      </c>
      <c r="L52" s="14">
        <v>95</v>
      </c>
      <c r="M52" s="12"/>
      <c r="N52" s="12"/>
      <c r="O52" s="12"/>
      <c r="P52" s="12">
        <v>0</v>
      </c>
      <c r="Q52" s="15" t="s">
        <v>32</v>
      </c>
      <c r="R52" s="7" t="s">
        <v>26</v>
      </c>
      <c r="S52" s="12" t="s">
        <v>172</v>
      </c>
      <c r="T52" s="11" t="s">
        <v>196</v>
      </c>
      <c r="U52" s="67">
        <v>4049493873</v>
      </c>
      <c r="V52" s="102" t="s">
        <v>323</v>
      </c>
    </row>
    <row r="53" spans="1:182" s="17" customFormat="1" ht="11.25" customHeight="1" x14ac:dyDescent="0.25">
      <c r="A53" s="7" t="s">
        <v>138</v>
      </c>
      <c r="B53" s="8">
        <v>58</v>
      </c>
      <c r="C53" s="9" t="s">
        <v>259</v>
      </c>
      <c r="D53" s="10" t="s">
        <v>260</v>
      </c>
      <c r="E53" s="11" t="s">
        <v>234</v>
      </c>
      <c r="F53" s="11" t="s">
        <v>235</v>
      </c>
      <c r="G53" s="12" t="s">
        <v>22</v>
      </c>
      <c r="H53" s="12" t="s">
        <v>9</v>
      </c>
      <c r="I53" s="14">
        <v>923320</v>
      </c>
      <c r="J53" s="14"/>
      <c r="K53" s="14">
        <v>0</v>
      </c>
      <c r="L53" s="14">
        <v>84</v>
      </c>
      <c r="M53" s="12"/>
      <c r="N53" s="12"/>
      <c r="O53" s="12"/>
      <c r="P53" s="12">
        <v>0</v>
      </c>
      <c r="Q53" s="15" t="s">
        <v>32</v>
      </c>
      <c r="R53" s="7" t="s">
        <v>26</v>
      </c>
      <c r="S53" s="12" t="s">
        <v>172</v>
      </c>
      <c r="T53" s="11" t="s">
        <v>261</v>
      </c>
      <c r="U53" s="67">
        <v>6783245540</v>
      </c>
      <c r="V53" s="102" t="s">
        <v>324</v>
      </c>
    </row>
    <row r="54" spans="1:182" s="17" customFormat="1" ht="11.25" customHeight="1" x14ac:dyDescent="0.25">
      <c r="A54" s="7" t="s">
        <v>125</v>
      </c>
      <c r="B54" s="8">
        <v>57</v>
      </c>
      <c r="C54" s="9" t="s">
        <v>126</v>
      </c>
      <c r="D54" s="10" t="s">
        <v>127</v>
      </c>
      <c r="E54" s="11" t="s">
        <v>20</v>
      </c>
      <c r="F54" s="11" t="s">
        <v>21</v>
      </c>
      <c r="G54" s="12" t="s">
        <v>22</v>
      </c>
      <c r="H54" s="12" t="s">
        <v>23</v>
      </c>
      <c r="I54" s="14">
        <v>586826.5</v>
      </c>
      <c r="J54" s="14"/>
      <c r="K54" s="14">
        <v>0</v>
      </c>
      <c r="L54" s="14">
        <v>48</v>
      </c>
      <c r="M54" s="12"/>
      <c r="N54" s="12"/>
      <c r="O54" s="12"/>
      <c r="P54" s="12">
        <v>0</v>
      </c>
      <c r="Q54" s="15" t="s">
        <v>24</v>
      </c>
      <c r="R54" s="7" t="s">
        <v>26</v>
      </c>
      <c r="S54" s="12" t="s">
        <v>23</v>
      </c>
      <c r="T54" s="11" t="s">
        <v>128</v>
      </c>
      <c r="U54" s="67">
        <v>2568786054</v>
      </c>
      <c r="V54" s="102" t="s">
        <v>325</v>
      </c>
      <c r="FV54" s="18"/>
      <c r="FW54" s="18"/>
      <c r="FX54" s="18"/>
    </row>
    <row r="55" spans="1:182" s="17" customFormat="1" ht="11.25" customHeight="1" x14ac:dyDescent="0.25">
      <c r="A55" s="7" t="s">
        <v>138</v>
      </c>
      <c r="B55" s="8">
        <v>57</v>
      </c>
      <c r="C55" s="9" t="s">
        <v>262</v>
      </c>
      <c r="D55" s="10" t="s">
        <v>263</v>
      </c>
      <c r="E55" s="11" t="s">
        <v>264</v>
      </c>
      <c r="F55" s="11" t="s">
        <v>265</v>
      </c>
      <c r="G55" s="12" t="s">
        <v>22</v>
      </c>
      <c r="H55" s="12" t="s">
        <v>9</v>
      </c>
      <c r="I55" s="14">
        <v>950000</v>
      </c>
      <c r="J55" s="14"/>
      <c r="K55" s="14">
        <v>2000000</v>
      </c>
      <c r="L55" s="14">
        <v>85</v>
      </c>
      <c r="M55" s="12" t="s">
        <v>22</v>
      </c>
      <c r="N55" s="12" t="s">
        <v>22</v>
      </c>
      <c r="O55" s="12">
        <v>0</v>
      </c>
      <c r="P55" s="12">
        <v>0</v>
      </c>
      <c r="Q55" s="15" t="s">
        <v>32</v>
      </c>
      <c r="R55" s="7" t="s">
        <v>26</v>
      </c>
      <c r="S55" s="12" t="s">
        <v>172</v>
      </c>
      <c r="T55" s="11" t="s">
        <v>266</v>
      </c>
      <c r="U55" s="67">
        <v>4049754199</v>
      </c>
      <c r="V55" s="102" t="s">
        <v>326</v>
      </c>
    </row>
    <row r="56" spans="1:182" s="17" customFormat="1" ht="11.25" customHeight="1" x14ac:dyDescent="0.25">
      <c r="A56" s="7" t="s">
        <v>138</v>
      </c>
      <c r="B56" s="8">
        <v>57</v>
      </c>
      <c r="C56" s="9" t="s">
        <v>267</v>
      </c>
      <c r="D56" s="10" t="s">
        <v>268</v>
      </c>
      <c r="E56" s="11" t="s">
        <v>185</v>
      </c>
      <c r="F56" s="11" t="s">
        <v>78</v>
      </c>
      <c r="G56" s="12" t="s">
        <v>22</v>
      </c>
      <c r="H56" s="12" t="s">
        <v>9</v>
      </c>
      <c r="I56" s="14">
        <v>850000</v>
      </c>
      <c r="J56" s="14"/>
      <c r="K56" s="14">
        <v>0</v>
      </c>
      <c r="L56" s="14">
        <v>90</v>
      </c>
      <c r="M56" s="12"/>
      <c r="N56" s="12"/>
      <c r="O56" s="12"/>
      <c r="P56" s="12">
        <v>0</v>
      </c>
      <c r="Q56" s="15" t="s">
        <v>32</v>
      </c>
      <c r="R56" s="7" t="s">
        <v>26</v>
      </c>
      <c r="S56" s="12" t="s">
        <v>172</v>
      </c>
      <c r="T56" s="11" t="s">
        <v>269</v>
      </c>
      <c r="U56" s="67">
        <v>2673868600</v>
      </c>
      <c r="V56" s="102" t="s">
        <v>327</v>
      </c>
    </row>
    <row r="57" spans="1:182" s="17" customFormat="1" ht="11.25" customHeight="1" x14ac:dyDescent="0.25">
      <c r="A57" s="7" t="s">
        <v>138</v>
      </c>
      <c r="B57" s="8">
        <v>57</v>
      </c>
      <c r="C57" s="9" t="s">
        <v>270</v>
      </c>
      <c r="D57" s="10" t="s">
        <v>271</v>
      </c>
      <c r="E57" s="11" t="s">
        <v>272</v>
      </c>
      <c r="F57" s="11" t="s">
        <v>78</v>
      </c>
      <c r="G57" s="12" t="s">
        <v>22</v>
      </c>
      <c r="H57" s="12" t="s">
        <v>9</v>
      </c>
      <c r="I57" s="14">
        <v>934000</v>
      </c>
      <c r="J57" s="14"/>
      <c r="K57" s="14">
        <v>0</v>
      </c>
      <c r="L57" s="14">
        <v>80</v>
      </c>
      <c r="M57" s="12">
        <v>0</v>
      </c>
      <c r="N57" s="12">
        <v>0</v>
      </c>
      <c r="O57" s="12" t="s">
        <v>22</v>
      </c>
      <c r="P57" s="12">
        <v>0</v>
      </c>
      <c r="Q57" s="15" t="s">
        <v>32</v>
      </c>
      <c r="R57" s="7" t="s">
        <v>26</v>
      </c>
      <c r="S57" s="12" t="s">
        <v>172</v>
      </c>
      <c r="T57" s="11" t="s">
        <v>273</v>
      </c>
      <c r="U57" s="67">
        <v>4178831632</v>
      </c>
      <c r="V57" s="102" t="s">
        <v>328</v>
      </c>
    </row>
    <row r="58" spans="1:182" s="17" customFormat="1" ht="11.25" customHeight="1" x14ac:dyDescent="0.25">
      <c r="A58" s="7" t="s">
        <v>138</v>
      </c>
      <c r="B58" s="8">
        <v>56</v>
      </c>
      <c r="C58" s="9" t="s">
        <v>139</v>
      </c>
      <c r="D58" s="10" t="s">
        <v>140</v>
      </c>
      <c r="E58" s="11" t="s">
        <v>141</v>
      </c>
      <c r="F58" s="11" t="s">
        <v>142</v>
      </c>
      <c r="G58" s="12" t="s">
        <v>27</v>
      </c>
      <c r="H58" s="12" t="s">
        <v>23</v>
      </c>
      <c r="I58" s="14">
        <v>842180</v>
      </c>
      <c r="J58" s="14"/>
      <c r="K58" s="14">
        <v>0</v>
      </c>
      <c r="L58" s="14">
        <v>72</v>
      </c>
      <c r="M58" s="12"/>
      <c r="N58" s="12"/>
      <c r="O58" s="12"/>
      <c r="P58" s="12">
        <v>0</v>
      </c>
      <c r="Q58" s="15" t="s">
        <v>32</v>
      </c>
      <c r="R58" s="7" t="s">
        <v>26</v>
      </c>
      <c r="S58" s="12" t="s">
        <v>23</v>
      </c>
      <c r="T58" s="11" t="s">
        <v>143</v>
      </c>
      <c r="U58" s="67">
        <v>2564174920</v>
      </c>
      <c r="V58" s="102" t="s">
        <v>329</v>
      </c>
    </row>
    <row r="59" spans="1:182" s="17" customFormat="1" ht="11.25" customHeight="1" x14ac:dyDescent="0.25">
      <c r="A59" s="7" t="s">
        <v>125</v>
      </c>
      <c r="B59" s="8">
        <v>56</v>
      </c>
      <c r="C59" s="9" t="s">
        <v>249</v>
      </c>
      <c r="D59" s="10" t="s">
        <v>250</v>
      </c>
      <c r="E59" s="11" t="s">
        <v>88</v>
      </c>
      <c r="F59" s="11" t="s">
        <v>208</v>
      </c>
      <c r="G59" s="12" t="s">
        <v>22</v>
      </c>
      <c r="H59" s="12" t="s">
        <v>9</v>
      </c>
      <c r="I59" s="14">
        <v>849999.51</v>
      </c>
      <c r="J59" s="14"/>
      <c r="K59" s="14">
        <v>0</v>
      </c>
      <c r="L59" s="14">
        <v>64</v>
      </c>
      <c r="M59" s="12"/>
      <c r="N59" s="12"/>
      <c r="O59" s="12">
        <v>0</v>
      </c>
      <c r="P59" s="12">
        <v>0</v>
      </c>
      <c r="Q59" s="15" t="s">
        <v>32</v>
      </c>
      <c r="R59" s="7" t="s">
        <v>26</v>
      </c>
      <c r="S59" s="12" t="s">
        <v>172</v>
      </c>
      <c r="T59" s="11" t="s">
        <v>251</v>
      </c>
      <c r="U59" s="67">
        <v>9155331122</v>
      </c>
      <c r="V59" s="102" t="s">
        <v>330</v>
      </c>
    </row>
    <row r="60" spans="1:182" s="17" customFormat="1" ht="11.25" customHeight="1" x14ac:dyDescent="0.25">
      <c r="A60" s="7" t="s">
        <v>80</v>
      </c>
      <c r="B60" s="44">
        <v>55</v>
      </c>
      <c r="C60" s="9" t="s">
        <v>86</v>
      </c>
      <c r="D60" s="10" t="s">
        <v>87</v>
      </c>
      <c r="E60" s="11" t="s">
        <v>88</v>
      </c>
      <c r="F60" s="11" t="s">
        <v>89</v>
      </c>
      <c r="G60" s="12" t="s">
        <v>27</v>
      </c>
      <c r="H60" s="12" t="s">
        <v>23</v>
      </c>
      <c r="I60" s="14">
        <v>688894.6</v>
      </c>
      <c r="J60" s="14"/>
      <c r="K60" s="14">
        <v>0</v>
      </c>
      <c r="L60" s="14">
        <v>46</v>
      </c>
      <c r="M60" s="12"/>
      <c r="N60" s="12"/>
      <c r="O60" s="12"/>
      <c r="P60" s="12">
        <v>0</v>
      </c>
      <c r="Q60" s="15" t="s">
        <v>24</v>
      </c>
      <c r="R60" s="7" t="s">
        <v>26</v>
      </c>
      <c r="S60" s="12" t="s">
        <v>23</v>
      </c>
      <c r="T60" s="11" t="s">
        <v>90</v>
      </c>
      <c r="U60" s="67">
        <v>4042021357</v>
      </c>
      <c r="V60" s="102" t="s">
        <v>332</v>
      </c>
    </row>
    <row r="61" spans="1:182" s="17" customFormat="1" ht="11.25" customHeight="1" x14ac:dyDescent="0.25">
      <c r="A61" s="7" t="s">
        <v>125</v>
      </c>
      <c r="B61" s="8">
        <v>55</v>
      </c>
      <c r="C61" s="9" t="s">
        <v>129</v>
      </c>
      <c r="D61" s="10" t="s">
        <v>130</v>
      </c>
      <c r="E61" s="11" t="s">
        <v>37</v>
      </c>
      <c r="F61" s="11" t="s">
        <v>38</v>
      </c>
      <c r="G61" s="12" t="s">
        <v>22</v>
      </c>
      <c r="H61" s="12" t="s">
        <v>23</v>
      </c>
      <c r="I61" s="14">
        <v>850000</v>
      </c>
      <c r="J61" s="14"/>
      <c r="K61" s="14">
        <v>0</v>
      </c>
      <c r="L61" s="14">
        <v>74</v>
      </c>
      <c r="M61" s="12"/>
      <c r="N61" s="12"/>
      <c r="O61" s="12">
        <v>0</v>
      </c>
      <c r="P61" s="12">
        <v>0</v>
      </c>
      <c r="Q61" s="15" t="s">
        <v>32</v>
      </c>
      <c r="R61" s="7" t="s">
        <v>26</v>
      </c>
      <c r="S61" s="12" t="s">
        <v>23</v>
      </c>
      <c r="T61" s="11" t="s">
        <v>131</v>
      </c>
      <c r="U61" s="67">
        <v>2292427759</v>
      </c>
      <c r="V61" s="102" t="s">
        <v>333</v>
      </c>
    </row>
    <row r="62" spans="1:182" s="17" customFormat="1" ht="11.25" customHeight="1" x14ac:dyDescent="0.25">
      <c r="A62" s="7" t="s">
        <v>125</v>
      </c>
      <c r="B62" s="8">
        <v>55</v>
      </c>
      <c r="C62" s="9" t="s">
        <v>132</v>
      </c>
      <c r="D62" s="10" t="s">
        <v>133</v>
      </c>
      <c r="E62" s="11" t="s">
        <v>66</v>
      </c>
      <c r="F62" s="11" t="s">
        <v>67</v>
      </c>
      <c r="G62" s="12" t="s">
        <v>22</v>
      </c>
      <c r="H62" s="12" t="s">
        <v>23</v>
      </c>
      <c r="I62" s="14">
        <v>850000</v>
      </c>
      <c r="J62" s="14"/>
      <c r="K62" s="14">
        <v>0</v>
      </c>
      <c r="L62" s="14">
        <v>50</v>
      </c>
      <c r="M62" s="12"/>
      <c r="N62" s="12"/>
      <c r="O62" s="12" t="s">
        <v>22</v>
      </c>
      <c r="P62" s="12">
        <v>0</v>
      </c>
      <c r="Q62" s="15" t="s">
        <v>32</v>
      </c>
      <c r="R62" s="7" t="s">
        <v>26</v>
      </c>
      <c r="S62" s="12" t="s">
        <v>23</v>
      </c>
      <c r="T62" s="11" t="s">
        <v>134</v>
      </c>
      <c r="U62" s="67">
        <v>9046196215</v>
      </c>
      <c r="V62" s="102" t="s">
        <v>334</v>
      </c>
    </row>
    <row r="63" spans="1:182" s="17" customFormat="1" ht="11.25" customHeight="1" x14ac:dyDescent="0.25">
      <c r="A63" s="7" t="s">
        <v>138</v>
      </c>
      <c r="B63" s="8">
        <v>55</v>
      </c>
      <c r="C63" s="9" t="s">
        <v>274</v>
      </c>
      <c r="D63" s="10" t="s">
        <v>275</v>
      </c>
      <c r="E63" s="11" t="s">
        <v>276</v>
      </c>
      <c r="F63" s="11" t="s">
        <v>225</v>
      </c>
      <c r="G63" s="12" t="s">
        <v>27</v>
      </c>
      <c r="H63" s="12" t="s">
        <v>9</v>
      </c>
      <c r="I63" s="14">
        <v>830000</v>
      </c>
      <c r="J63" s="14"/>
      <c r="K63" s="14"/>
      <c r="L63" s="14">
        <v>52</v>
      </c>
      <c r="M63" s="12">
        <v>0</v>
      </c>
      <c r="N63" s="12">
        <v>0</v>
      </c>
      <c r="O63" s="12"/>
      <c r="P63" s="12">
        <v>0</v>
      </c>
      <c r="Q63" s="15" t="s">
        <v>32</v>
      </c>
      <c r="R63" s="7" t="s">
        <v>26</v>
      </c>
      <c r="S63" s="12" t="s">
        <v>172</v>
      </c>
      <c r="T63" s="11" t="s">
        <v>124</v>
      </c>
      <c r="U63" s="67">
        <v>9042790131</v>
      </c>
      <c r="V63" s="102" t="s">
        <v>335</v>
      </c>
    </row>
    <row r="64" spans="1:182" s="17" customFormat="1" ht="11.25" customHeight="1" x14ac:dyDescent="0.25">
      <c r="A64" s="7" t="s">
        <v>91</v>
      </c>
      <c r="B64" s="8">
        <v>54</v>
      </c>
      <c r="C64" s="9" t="s">
        <v>92</v>
      </c>
      <c r="D64" s="10" t="s">
        <v>93</v>
      </c>
      <c r="E64" s="11" t="s">
        <v>94</v>
      </c>
      <c r="F64" s="11" t="s">
        <v>95</v>
      </c>
      <c r="G64" s="12" t="s">
        <v>22</v>
      </c>
      <c r="H64" s="12" t="s">
        <v>23</v>
      </c>
      <c r="I64" s="14">
        <v>820156</v>
      </c>
      <c r="J64" s="14"/>
      <c r="K64" s="14">
        <v>1200000</v>
      </c>
      <c r="L64" s="14">
        <v>60</v>
      </c>
      <c r="M64" s="12">
        <v>0</v>
      </c>
      <c r="N64" s="12">
        <v>0</v>
      </c>
      <c r="O64" s="12"/>
      <c r="P64" s="12">
        <v>0</v>
      </c>
      <c r="Q64" s="15" t="s">
        <v>24</v>
      </c>
      <c r="R64" s="7" t="s">
        <v>26</v>
      </c>
      <c r="S64" s="12" t="s">
        <v>23</v>
      </c>
      <c r="T64" s="11" t="s">
        <v>96</v>
      </c>
      <c r="U64" s="67">
        <v>7068571414</v>
      </c>
      <c r="V64" s="102" t="s">
        <v>336</v>
      </c>
      <c r="FZ64" s="18"/>
    </row>
    <row r="65" spans="1:186" s="17" customFormat="1" ht="11.25" customHeight="1" x14ac:dyDescent="0.25">
      <c r="A65" s="7" t="s">
        <v>91</v>
      </c>
      <c r="B65" s="8">
        <v>54</v>
      </c>
      <c r="C65" s="9" t="s">
        <v>97</v>
      </c>
      <c r="D65" s="10" t="s">
        <v>98</v>
      </c>
      <c r="E65" s="11" t="s">
        <v>99</v>
      </c>
      <c r="F65" s="11" t="s">
        <v>100</v>
      </c>
      <c r="G65" s="12" t="s">
        <v>22</v>
      </c>
      <c r="H65" s="12" t="s">
        <v>23</v>
      </c>
      <c r="I65" s="14">
        <v>850000</v>
      </c>
      <c r="J65" s="14"/>
      <c r="K65" s="14">
        <v>0</v>
      </c>
      <c r="L65" s="14">
        <v>72</v>
      </c>
      <c r="M65" s="12" t="s">
        <v>22</v>
      </c>
      <c r="N65" s="12"/>
      <c r="O65" s="12"/>
      <c r="P65" s="12">
        <v>0</v>
      </c>
      <c r="Q65" s="15" t="s">
        <v>24</v>
      </c>
      <c r="R65" s="7" t="s">
        <v>26</v>
      </c>
      <c r="S65" s="12" t="s">
        <v>23</v>
      </c>
      <c r="T65" s="11" t="s">
        <v>73</v>
      </c>
      <c r="U65" s="67">
        <v>4043642900</v>
      </c>
      <c r="V65" s="102" t="s">
        <v>337</v>
      </c>
    </row>
    <row r="66" spans="1:186" s="17" customFormat="1" ht="11.25" customHeight="1" x14ac:dyDescent="0.25">
      <c r="A66" s="7" t="s">
        <v>91</v>
      </c>
      <c r="B66" s="8">
        <v>54</v>
      </c>
      <c r="C66" s="9" t="s">
        <v>101</v>
      </c>
      <c r="D66" s="10" t="s">
        <v>102</v>
      </c>
      <c r="E66" s="11" t="s">
        <v>103</v>
      </c>
      <c r="F66" s="11" t="s">
        <v>104</v>
      </c>
      <c r="G66" s="12" t="s">
        <v>22</v>
      </c>
      <c r="H66" s="12" t="s">
        <v>23</v>
      </c>
      <c r="I66" s="14">
        <v>850000</v>
      </c>
      <c r="J66" s="14"/>
      <c r="K66" s="14">
        <v>0</v>
      </c>
      <c r="L66" s="14">
        <v>56</v>
      </c>
      <c r="M66" s="12"/>
      <c r="N66" s="12"/>
      <c r="O66" s="12"/>
      <c r="P66" s="12">
        <v>0</v>
      </c>
      <c r="Q66" s="12" t="s">
        <v>24</v>
      </c>
      <c r="R66" s="7" t="s">
        <v>26</v>
      </c>
      <c r="S66" s="12" t="s">
        <v>23</v>
      </c>
      <c r="T66" s="11" t="s">
        <v>105</v>
      </c>
      <c r="U66" s="67">
        <v>3342816820</v>
      </c>
      <c r="V66" s="102" t="s">
        <v>338</v>
      </c>
    </row>
    <row r="67" spans="1:186" s="17" customFormat="1" ht="11.25" customHeight="1" x14ac:dyDescent="0.25">
      <c r="A67" s="7" t="s">
        <v>125</v>
      </c>
      <c r="B67" s="8">
        <v>54</v>
      </c>
      <c r="C67" s="9" t="s">
        <v>135</v>
      </c>
      <c r="D67" s="10" t="s">
        <v>136</v>
      </c>
      <c r="E67" s="11" t="s">
        <v>42</v>
      </c>
      <c r="F67" s="11" t="s">
        <v>43</v>
      </c>
      <c r="G67" s="12" t="s">
        <v>22</v>
      </c>
      <c r="H67" s="12" t="s">
        <v>23</v>
      </c>
      <c r="I67" s="14">
        <v>720000</v>
      </c>
      <c r="J67" s="14"/>
      <c r="K67" s="14">
        <v>1250000</v>
      </c>
      <c r="L67" s="14">
        <v>56</v>
      </c>
      <c r="M67" s="12"/>
      <c r="N67" s="12"/>
      <c r="O67" s="12"/>
      <c r="P67" s="12">
        <v>0</v>
      </c>
      <c r="Q67" s="15" t="s">
        <v>24</v>
      </c>
      <c r="R67" s="7" t="s">
        <v>26</v>
      </c>
      <c r="S67" s="12" t="s">
        <v>23</v>
      </c>
      <c r="T67" s="11" t="s">
        <v>137</v>
      </c>
      <c r="U67" s="67">
        <v>2567609657</v>
      </c>
      <c r="V67" s="102" t="s">
        <v>339</v>
      </c>
    </row>
    <row r="68" spans="1:186" s="17" customFormat="1" ht="11.25" customHeight="1" x14ac:dyDescent="0.25">
      <c r="A68" s="7" t="s">
        <v>91</v>
      </c>
      <c r="B68" s="8">
        <v>54</v>
      </c>
      <c r="C68" s="9" t="s">
        <v>238</v>
      </c>
      <c r="D68" s="10" t="s">
        <v>239</v>
      </c>
      <c r="E68" s="11" t="s">
        <v>240</v>
      </c>
      <c r="F68" s="11" t="s">
        <v>241</v>
      </c>
      <c r="G68" s="12" t="s">
        <v>22</v>
      </c>
      <c r="H68" s="12" t="s">
        <v>9</v>
      </c>
      <c r="I68" s="14">
        <v>825000</v>
      </c>
      <c r="J68" s="14"/>
      <c r="K68" s="14">
        <v>0</v>
      </c>
      <c r="L68" s="14">
        <v>76</v>
      </c>
      <c r="M68" s="12" t="s">
        <v>22</v>
      </c>
      <c r="N68" s="12">
        <v>0</v>
      </c>
      <c r="O68" s="12">
        <v>0</v>
      </c>
      <c r="P68" s="12">
        <v>0</v>
      </c>
      <c r="Q68" s="12" t="s">
        <v>24</v>
      </c>
      <c r="R68" s="11" t="s">
        <v>26</v>
      </c>
      <c r="S68" s="12" t="s">
        <v>172</v>
      </c>
      <c r="T68" s="11" t="s">
        <v>242</v>
      </c>
      <c r="U68" s="67">
        <v>6784676861</v>
      </c>
      <c r="V68" s="102" t="s">
        <v>340</v>
      </c>
    </row>
    <row r="69" spans="1:186" s="17" customFormat="1" ht="11.25" customHeight="1" x14ac:dyDescent="0.25">
      <c r="A69" s="7" t="s">
        <v>91</v>
      </c>
      <c r="B69" s="8">
        <v>54</v>
      </c>
      <c r="C69" s="9" t="s">
        <v>243</v>
      </c>
      <c r="D69" s="10" t="s">
        <v>244</v>
      </c>
      <c r="E69" s="11" t="s">
        <v>245</v>
      </c>
      <c r="F69" s="11" t="s">
        <v>246</v>
      </c>
      <c r="G69" s="12" t="s">
        <v>22</v>
      </c>
      <c r="H69" s="12" t="s">
        <v>9</v>
      </c>
      <c r="I69" s="14">
        <v>851000</v>
      </c>
      <c r="J69" s="14"/>
      <c r="K69" s="14">
        <v>0</v>
      </c>
      <c r="L69" s="14">
        <v>74</v>
      </c>
      <c r="M69" s="12"/>
      <c r="N69" s="12"/>
      <c r="O69" s="12"/>
      <c r="P69" s="12">
        <v>0</v>
      </c>
      <c r="Q69" s="15" t="s">
        <v>24</v>
      </c>
      <c r="R69" s="7" t="s">
        <v>26</v>
      </c>
      <c r="S69" s="12" t="s">
        <v>172</v>
      </c>
      <c r="T69" s="11" t="s">
        <v>54</v>
      </c>
      <c r="U69" s="67">
        <v>5734483000</v>
      </c>
      <c r="V69" s="102" t="s">
        <v>341</v>
      </c>
      <c r="FY69" s="31"/>
      <c r="GA69" s="31"/>
      <c r="GB69" s="31"/>
      <c r="GC69" s="31"/>
      <c r="GD69" s="31"/>
    </row>
    <row r="70" spans="1:186" s="31" customFormat="1" ht="11.25" customHeight="1" x14ac:dyDescent="0.25">
      <c r="A70" s="7" t="s">
        <v>138</v>
      </c>
      <c r="B70" s="8">
        <v>54</v>
      </c>
      <c r="C70" s="9" t="s">
        <v>277</v>
      </c>
      <c r="D70" s="10" t="s">
        <v>278</v>
      </c>
      <c r="E70" s="11" t="s">
        <v>219</v>
      </c>
      <c r="F70" s="11" t="s">
        <v>220</v>
      </c>
      <c r="G70" s="12" t="s">
        <v>22</v>
      </c>
      <c r="H70" s="12" t="s">
        <v>9</v>
      </c>
      <c r="I70" s="14">
        <v>905000</v>
      </c>
      <c r="J70" s="14"/>
      <c r="K70" s="14">
        <v>0</v>
      </c>
      <c r="L70" s="14">
        <v>54</v>
      </c>
      <c r="M70" s="12"/>
      <c r="N70" s="12"/>
      <c r="O70" s="12"/>
      <c r="P70" s="12">
        <v>0</v>
      </c>
      <c r="Q70" s="15" t="s">
        <v>32</v>
      </c>
      <c r="R70" s="7" t="s">
        <v>26</v>
      </c>
      <c r="S70" s="12" t="s">
        <v>172</v>
      </c>
      <c r="T70" s="11" t="s">
        <v>33</v>
      </c>
      <c r="U70" s="67">
        <v>9127293564</v>
      </c>
      <c r="V70" s="102" t="s">
        <v>342</v>
      </c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</row>
    <row r="71" spans="1:186" s="17" customFormat="1" ht="11.25" customHeight="1" x14ac:dyDescent="0.25">
      <c r="A71" s="7" t="s">
        <v>91</v>
      </c>
      <c r="B71" s="8">
        <v>53</v>
      </c>
      <c r="C71" s="9" t="s">
        <v>106</v>
      </c>
      <c r="D71" s="10" t="s">
        <v>107</v>
      </c>
      <c r="E71" s="11" t="s">
        <v>108</v>
      </c>
      <c r="F71" s="11" t="s">
        <v>100</v>
      </c>
      <c r="G71" s="12" t="s">
        <v>22</v>
      </c>
      <c r="H71" s="12" t="s">
        <v>23</v>
      </c>
      <c r="I71" s="14">
        <v>826307</v>
      </c>
      <c r="J71" s="14"/>
      <c r="K71" s="14">
        <v>1200000</v>
      </c>
      <c r="L71" s="14">
        <v>64</v>
      </c>
      <c r="M71" s="12"/>
      <c r="N71" s="12"/>
      <c r="O71" s="12"/>
      <c r="P71" s="12">
        <v>0</v>
      </c>
      <c r="Q71" s="15" t="s">
        <v>32</v>
      </c>
      <c r="R71" s="7" t="s">
        <v>26</v>
      </c>
      <c r="S71" s="12" t="s">
        <v>23</v>
      </c>
      <c r="T71" s="11" t="s">
        <v>109</v>
      </c>
      <c r="U71" s="67">
        <v>4042196953</v>
      </c>
      <c r="V71" s="102" t="s">
        <v>343</v>
      </c>
      <c r="FS71" s="18"/>
      <c r="FT71" s="18"/>
      <c r="FU71" s="18"/>
    </row>
    <row r="72" spans="1:186" s="17" customFormat="1" ht="11.25" customHeight="1" x14ac:dyDescent="0.25">
      <c r="A72" s="7" t="s">
        <v>91</v>
      </c>
      <c r="B72" s="8">
        <v>53</v>
      </c>
      <c r="C72" s="9" t="s">
        <v>110</v>
      </c>
      <c r="D72" s="10" t="s">
        <v>111</v>
      </c>
      <c r="E72" s="11" t="s">
        <v>112</v>
      </c>
      <c r="F72" s="11" t="s">
        <v>113</v>
      </c>
      <c r="G72" s="12" t="s">
        <v>22</v>
      </c>
      <c r="H72" s="12" t="s">
        <v>23</v>
      </c>
      <c r="I72" s="14">
        <v>821744</v>
      </c>
      <c r="J72" s="14"/>
      <c r="K72" s="14">
        <v>0</v>
      </c>
      <c r="L72" s="14">
        <v>60</v>
      </c>
      <c r="M72" s="12" t="s">
        <v>22</v>
      </c>
      <c r="N72" s="12"/>
      <c r="O72" s="12" t="s">
        <v>22</v>
      </c>
      <c r="P72" s="12">
        <v>0</v>
      </c>
      <c r="Q72" s="15" t="s">
        <v>32</v>
      </c>
      <c r="R72" s="7" t="s">
        <v>26</v>
      </c>
      <c r="S72" s="12" t="s">
        <v>23</v>
      </c>
      <c r="T72" s="11" t="s">
        <v>114</v>
      </c>
      <c r="U72" s="67">
        <v>2057229331</v>
      </c>
      <c r="V72" s="102" t="s">
        <v>344</v>
      </c>
    </row>
    <row r="73" spans="1:186" s="17" customFormat="1" ht="11.25" customHeight="1" x14ac:dyDescent="0.25">
      <c r="A73" s="7" t="s">
        <v>91</v>
      </c>
      <c r="B73" s="8">
        <v>53</v>
      </c>
      <c r="C73" s="9" t="s">
        <v>115</v>
      </c>
      <c r="D73" s="10" t="s">
        <v>116</v>
      </c>
      <c r="E73" s="11" t="s">
        <v>117</v>
      </c>
      <c r="F73" s="11" t="s">
        <v>118</v>
      </c>
      <c r="G73" s="12" t="s">
        <v>27</v>
      </c>
      <c r="H73" s="12" t="s">
        <v>23</v>
      </c>
      <c r="I73" s="14">
        <v>849250</v>
      </c>
      <c r="J73" s="23"/>
      <c r="K73" s="14">
        <v>0</v>
      </c>
      <c r="L73" s="14">
        <v>50</v>
      </c>
      <c r="M73" s="12" t="s">
        <v>22</v>
      </c>
      <c r="N73" s="12"/>
      <c r="O73" s="12" t="s">
        <v>22</v>
      </c>
      <c r="P73" s="12">
        <v>0</v>
      </c>
      <c r="Q73" s="15" t="s">
        <v>32</v>
      </c>
      <c r="R73" s="7" t="s">
        <v>26</v>
      </c>
      <c r="S73" s="12" t="s">
        <v>23</v>
      </c>
      <c r="T73" s="11" t="s">
        <v>119</v>
      </c>
      <c r="U73" s="67">
        <v>2513003500</v>
      </c>
      <c r="V73" s="102" t="s">
        <v>345</v>
      </c>
    </row>
    <row r="74" spans="1:186" s="17" customFormat="1" ht="11.25" customHeight="1" x14ac:dyDescent="0.25">
      <c r="A74" s="7" t="s">
        <v>91</v>
      </c>
      <c r="B74" s="8">
        <v>52</v>
      </c>
      <c r="C74" s="9" t="s">
        <v>120</v>
      </c>
      <c r="D74" s="10" t="s">
        <v>121</v>
      </c>
      <c r="E74" s="11" t="s">
        <v>122</v>
      </c>
      <c r="F74" s="11" t="s">
        <v>123</v>
      </c>
      <c r="G74" s="12" t="s">
        <v>22</v>
      </c>
      <c r="H74" s="12" t="s">
        <v>23</v>
      </c>
      <c r="I74" s="14">
        <v>850000</v>
      </c>
      <c r="J74" s="14"/>
      <c r="K74" s="14"/>
      <c r="L74" s="14">
        <v>68</v>
      </c>
      <c r="M74" s="12">
        <v>0</v>
      </c>
      <c r="N74" s="12">
        <v>0</v>
      </c>
      <c r="O74" s="12" t="s">
        <v>22</v>
      </c>
      <c r="P74" s="12">
        <v>0</v>
      </c>
      <c r="Q74" s="15" t="s">
        <v>32</v>
      </c>
      <c r="R74" s="7" t="s">
        <v>26</v>
      </c>
      <c r="S74" s="12" t="s">
        <v>23</v>
      </c>
      <c r="T74" s="11" t="s">
        <v>124</v>
      </c>
      <c r="U74" s="67">
        <v>9042790131</v>
      </c>
      <c r="V74" s="102" t="s">
        <v>346</v>
      </c>
    </row>
    <row r="75" spans="1:186" s="18" customFormat="1" ht="11.25" customHeight="1" x14ac:dyDescent="0.25">
      <c r="A75" s="7" t="s">
        <v>125</v>
      </c>
      <c r="B75" s="8">
        <v>52</v>
      </c>
      <c r="C75" s="9" t="s">
        <v>252</v>
      </c>
      <c r="D75" s="10" t="s">
        <v>253</v>
      </c>
      <c r="E75" s="11" t="s">
        <v>170</v>
      </c>
      <c r="F75" s="11" t="s">
        <v>171</v>
      </c>
      <c r="G75" s="12" t="s">
        <v>22</v>
      </c>
      <c r="H75" s="12" t="s">
        <v>9</v>
      </c>
      <c r="I75" s="14">
        <v>940000</v>
      </c>
      <c r="J75" s="14"/>
      <c r="K75" s="14">
        <v>2000000</v>
      </c>
      <c r="L75" s="14">
        <v>123</v>
      </c>
      <c r="M75" s="12">
        <v>0</v>
      </c>
      <c r="N75" s="12" t="s">
        <v>22</v>
      </c>
      <c r="O75" s="12" t="s">
        <v>22</v>
      </c>
      <c r="P75" s="12">
        <v>0</v>
      </c>
      <c r="Q75" s="15" t="s">
        <v>254</v>
      </c>
      <c r="R75" s="7" t="s">
        <v>34</v>
      </c>
      <c r="S75" s="12" t="s">
        <v>172</v>
      </c>
      <c r="T75" s="11" t="s">
        <v>255</v>
      </c>
      <c r="U75" s="67">
        <v>6787055318</v>
      </c>
      <c r="V75" s="102" t="s">
        <v>347</v>
      </c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</row>
    <row r="76" spans="1:186" s="18" customFormat="1" ht="11.25" customHeight="1" x14ac:dyDescent="0.25">
      <c r="A76" s="7" t="s">
        <v>138</v>
      </c>
      <c r="B76" s="8">
        <v>51</v>
      </c>
      <c r="C76" s="9" t="s">
        <v>144</v>
      </c>
      <c r="D76" s="10" t="s">
        <v>145</v>
      </c>
      <c r="E76" s="11" t="s">
        <v>103</v>
      </c>
      <c r="F76" s="11" t="s">
        <v>104</v>
      </c>
      <c r="G76" s="12" t="s">
        <v>22</v>
      </c>
      <c r="H76" s="12" t="s">
        <v>23</v>
      </c>
      <c r="I76" s="14">
        <v>800000</v>
      </c>
      <c r="J76" s="14"/>
      <c r="K76" s="14">
        <v>0</v>
      </c>
      <c r="L76" s="14">
        <v>73</v>
      </c>
      <c r="M76" s="12"/>
      <c r="N76" s="12"/>
      <c r="O76" s="12"/>
      <c r="P76" s="12">
        <v>0</v>
      </c>
      <c r="Q76" s="15" t="s">
        <v>146</v>
      </c>
      <c r="R76" s="7" t="s">
        <v>26</v>
      </c>
      <c r="S76" s="12" t="s">
        <v>23</v>
      </c>
      <c r="T76" s="11" t="s">
        <v>147</v>
      </c>
      <c r="U76" s="67">
        <v>3177086519</v>
      </c>
      <c r="V76" s="102" t="s">
        <v>348</v>
      </c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Y76" s="17"/>
      <c r="FZ76" s="17"/>
      <c r="GA76" s="17"/>
      <c r="GB76" s="17"/>
      <c r="GC76" s="17"/>
      <c r="GD76" s="17"/>
    </row>
    <row r="77" spans="1:186" s="17" customFormat="1" ht="12" customHeight="1" x14ac:dyDescent="0.25">
      <c r="A77" s="7" t="s">
        <v>125</v>
      </c>
      <c r="B77" s="8">
        <v>44</v>
      </c>
      <c r="C77" s="9" t="s">
        <v>256</v>
      </c>
      <c r="D77" s="10" t="s">
        <v>257</v>
      </c>
      <c r="E77" s="11" t="s">
        <v>88</v>
      </c>
      <c r="F77" s="11" t="s">
        <v>208</v>
      </c>
      <c r="G77" s="12" t="s">
        <v>22</v>
      </c>
      <c r="H77" s="12" t="s">
        <v>9</v>
      </c>
      <c r="I77" s="14">
        <v>950000</v>
      </c>
      <c r="J77" s="14"/>
      <c r="K77" s="14">
        <v>0</v>
      </c>
      <c r="L77" s="14">
        <v>160</v>
      </c>
      <c r="M77" s="12"/>
      <c r="N77" s="12"/>
      <c r="O77" s="12"/>
      <c r="P77" s="12">
        <v>0</v>
      </c>
      <c r="Q77" s="15" t="s">
        <v>32</v>
      </c>
      <c r="R77" s="7" t="s">
        <v>74</v>
      </c>
      <c r="S77" s="12" t="s">
        <v>172</v>
      </c>
      <c r="T77" s="11" t="s">
        <v>258</v>
      </c>
      <c r="U77" s="67">
        <v>8507698981</v>
      </c>
      <c r="V77" s="120" t="s">
        <v>349</v>
      </c>
      <c r="FY77" s="18"/>
      <c r="FZ77" s="18"/>
      <c r="GA77" s="18"/>
      <c r="GB77" s="18"/>
      <c r="GC77" s="18"/>
      <c r="GD77" s="18"/>
    </row>
    <row r="78" spans="1:186" s="17" customFormat="1" ht="11.25" customHeight="1" thickBot="1" x14ac:dyDescent="0.3">
      <c r="A78" s="49" t="s">
        <v>370</v>
      </c>
      <c r="B78" s="50">
        <v>0</v>
      </c>
      <c r="C78" s="51" t="s">
        <v>287</v>
      </c>
      <c r="D78" s="52" t="s">
        <v>374</v>
      </c>
      <c r="E78" s="53" t="s">
        <v>170</v>
      </c>
      <c r="F78" s="53" t="s">
        <v>171</v>
      </c>
      <c r="G78" s="54" t="s">
        <v>22</v>
      </c>
      <c r="H78" s="54" t="s">
        <v>9</v>
      </c>
      <c r="I78" s="55">
        <v>2000000</v>
      </c>
      <c r="J78" s="55">
        <v>2000000</v>
      </c>
      <c r="K78" s="55">
        <v>0</v>
      </c>
      <c r="L78" s="55">
        <v>120</v>
      </c>
      <c r="M78" s="54"/>
      <c r="N78" s="54"/>
      <c r="O78" s="54" t="s">
        <v>22</v>
      </c>
      <c r="P78" s="54"/>
      <c r="Q78" s="56" t="s">
        <v>32</v>
      </c>
      <c r="R78" s="49" t="s">
        <v>26</v>
      </c>
      <c r="S78" s="54" t="s">
        <v>172</v>
      </c>
      <c r="T78" s="53" t="s">
        <v>196</v>
      </c>
      <c r="U78" s="68">
        <v>4049493873</v>
      </c>
      <c r="V78" s="49" t="s">
        <v>290</v>
      </c>
    </row>
    <row r="79" spans="1:186" s="17" customFormat="1" ht="6.75" customHeight="1" x14ac:dyDescent="0.2">
      <c r="A79" s="7"/>
      <c r="B79" s="8"/>
      <c r="C79" s="7"/>
      <c r="D79" s="102"/>
      <c r="E79" s="11"/>
      <c r="F79" s="11"/>
      <c r="G79" s="12"/>
      <c r="H79" s="13"/>
      <c r="I79" s="14"/>
      <c r="J79" s="14"/>
      <c r="K79" s="14"/>
      <c r="L79" s="14"/>
      <c r="M79" s="12"/>
      <c r="N79" s="12"/>
      <c r="O79" s="12"/>
      <c r="P79" s="12"/>
      <c r="Q79" s="15"/>
      <c r="R79" s="7"/>
      <c r="S79" s="12"/>
      <c r="T79" s="11"/>
    </row>
    <row r="80" spans="1:186" x14ac:dyDescent="0.25">
      <c r="A80" s="105" t="s">
        <v>289</v>
      </c>
      <c r="B80" s="108"/>
      <c r="C80" s="97"/>
      <c r="D80" s="108">
        <f>COUNT(I52:I78)</f>
        <v>27</v>
      </c>
      <c r="E80" s="116"/>
      <c r="F80" s="116"/>
      <c r="G80" s="117"/>
      <c r="H80" s="118"/>
      <c r="I80" s="110">
        <f>SUM(I52:I78)</f>
        <v>23886591.609999999</v>
      </c>
      <c r="J80" s="110">
        <f>SUM(J52:J78)</f>
        <v>2000000</v>
      </c>
      <c r="K80" s="110">
        <f>SUM(K52:K78)</f>
        <v>7650000</v>
      </c>
      <c r="L80" s="111">
        <f>SUM(L52:L78)</f>
        <v>2006</v>
      </c>
      <c r="P80" s="33"/>
    </row>
    <row r="81" spans="1:16" x14ac:dyDescent="0.25">
      <c r="H81" s="35"/>
      <c r="I81" s="3"/>
      <c r="J81" s="3"/>
      <c r="P81" s="33"/>
    </row>
    <row r="82" spans="1:16" ht="15.75" customHeight="1" x14ac:dyDescent="0.25">
      <c r="A82" s="119" t="s">
        <v>354</v>
      </c>
      <c r="B82" s="91"/>
      <c r="C82" s="92" t="s">
        <v>355</v>
      </c>
      <c r="D82" s="93"/>
      <c r="E82" s="92"/>
      <c r="F82" s="92" t="s">
        <v>356</v>
      </c>
      <c r="G82" s="94"/>
      <c r="H82" s="95"/>
      <c r="I82" s="96"/>
      <c r="J82" s="95"/>
      <c r="K82" s="97"/>
      <c r="L82" s="96"/>
      <c r="M82" s="95"/>
      <c r="N82" s="97"/>
      <c r="O82" s="98"/>
      <c r="P82" s="77"/>
    </row>
    <row r="83" spans="1:16" x14ac:dyDescent="0.25">
      <c r="B83" s="78"/>
      <c r="C83" s="79" t="s">
        <v>138</v>
      </c>
      <c r="D83" s="80"/>
      <c r="E83" s="79"/>
      <c r="F83" s="79" t="s">
        <v>357</v>
      </c>
      <c r="G83" s="79"/>
      <c r="H83" s="81"/>
      <c r="I83" s="35"/>
      <c r="J83" s="81"/>
      <c r="K83" s="10"/>
      <c r="L83" s="35"/>
      <c r="M83" s="81"/>
      <c r="N83" s="10"/>
      <c r="O83" s="82"/>
      <c r="P83" s="75"/>
    </row>
    <row r="84" spans="1:16" x14ac:dyDescent="0.25">
      <c r="B84" s="78"/>
      <c r="C84" s="79" t="s">
        <v>358</v>
      </c>
      <c r="D84" s="80"/>
      <c r="E84" s="79"/>
      <c r="F84" s="79" t="s">
        <v>359</v>
      </c>
      <c r="G84" s="79"/>
      <c r="H84" s="81"/>
      <c r="I84" s="35"/>
      <c r="J84" s="81"/>
      <c r="K84" s="10"/>
      <c r="L84" s="35"/>
      <c r="M84" s="81"/>
      <c r="N84" s="10"/>
      <c r="O84" s="82"/>
      <c r="P84" s="75"/>
    </row>
    <row r="85" spans="1:16" x14ac:dyDescent="0.25">
      <c r="B85" s="78"/>
      <c r="C85" s="79" t="s">
        <v>125</v>
      </c>
      <c r="D85" s="80"/>
      <c r="E85" s="79"/>
      <c r="F85" s="79" t="s">
        <v>360</v>
      </c>
      <c r="G85" s="79"/>
      <c r="H85" s="81"/>
      <c r="I85" s="35"/>
      <c r="J85" s="81"/>
      <c r="K85" s="10"/>
      <c r="L85" s="35"/>
      <c r="M85" s="81"/>
      <c r="N85" s="10"/>
      <c r="O85" s="82"/>
      <c r="P85" s="75"/>
    </row>
    <row r="86" spans="1:16" x14ac:dyDescent="0.25">
      <c r="B86" s="78"/>
      <c r="C86" s="79" t="s">
        <v>361</v>
      </c>
      <c r="D86" s="80"/>
      <c r="E86" s="79"/>
      <c r="F86" s="79" t="s">
        <v>362</v>
      </c>
      <c r="G86" s="79"/>
      <c r="H86" s="81"/>
      <c r="I86" s="35"/>
      <c r="J86" s="81"/>
      <c r="K86" s="10"/>
      <c r="L86" s="35"/>
      <c r="M86" s="81"/>
      <c r="N86" s="10"/>
      <c r="O86" s="82"/>
      <c r="P86" s="75"/>
    </row>
    <row r="87" spans="1:16" x14ac:dyDescent="0.25">
      <c r="B87" s="78"/>
      <c r="C87" s="79" t="s">
        <v>91</v>
      </c>
      <c r="D87" s="80"/>
      <c r="E87" s="79"/>
      <c r="F87" s="79" t="s">
        <v>363</v>
      </c>
      <c r="G87" s="79"/>
      <c r="H87" s="81"/>
      <c r="I87" s="35"/>
      <c r="J87" s="81"/>
      <c r="K87" s="10"/>
      <c r="L87" s="35"/>
      <c r="M87" s="81"/>
      <c r="N87" s="10"/>
      <c r="O87" s="82"/>
      <c r="P87" s="75"/>
    </row>
    <row r="88" spans="1:16" x14ac:dyDescent="0.25">
      <c r="B88" s="78"/>
      <c r="C88" s="79" t="s">
        <v>80</v>
      </c>
      <c r="D88" s="80"/>
      <c r="E88" s="79"/>
      <c r="F88" s="79" t="s">
        <v>364</v>
      </c>
      <c r="G88" s="79"/>
      <c r="H88" s="81"/>
      <c r="I88" s="35"/>
      <c r="J88" s="81"/>
      <c r="K88" s="10"/>
      <c r="L88" s="35"/>
      <c r="M88" s="81"/>
      <c r="N88" s="10"/>
      <c r="O88" s="82"/>
      <c r="P88" s="75"/>
    </row>
    <row r="89" spans="1:16" x14ac:dyDescent="0.25">
      <c r="B89" s="78"/>
      <c r="C89" s="79" t="s">
        <v>365</v>
      </c>
      <c r="D89" s="83"/>
      <c r="E89" s="79"/>
      <c r="F89" s="79" t="s">
        <v>366</v>
      </c>
      <c r="G89" s="79"/>
      <c r="H89" s="81"/>
      <c r="I89" s="35"/>
      <c r="J89" s="81"/>
      <c r="K89" s="10"/>
      <c r="L89" s="35"/>
      <c r="M89" s="81"/>
      <c r="N89" s="10"/>
      <c r="O89" s="82"/>
      <c r="P89" s="75"/>
    </row>
    <row r="90" spans="1:16" x14ac:dyDescent="0.25">
      <c r="B90" s="78"/>
      <c r="C90" s="79" t="s">
        <v>367</v>
      </c>
      <c r="D90" s="80"/>
      <c r="E90" s="79"/>
      <c r="F90" s="79" t="s">
        <v>368</v>
      </c>
      <c r="G90" s="79"/>
      <c r="H90" s="81"/>
      <c r="I90" s="35"/>
      <c r="J90" s="81"/>
      <c r="K90" s="10"/>
      <c r="L90" s="35"/>
      <c r="M90" s="81"/>
      <c r="N90" s="10"/>
      <c r="O90" s="82"/>
      <c r="P90" s="75"/>
    </row>
    <row r="91" spans="1:16" x14ac:dyDescent="0.25">
      <c r="B91" s="78"/>
      <c r="C91" s="79" t="s">
        <v>17</v>
      </c>
      <c r="D91" s="80"/>
      <c r="E91" s="79"/>
      <c r="F91" s="79" t="s">
        <v>369</v>
      </c>
      <c r="G91" s="79"/>
      <c r="H91" s="81"/>
      <c r="I91" s="35"/>
      <c r="J91" s="81"/>
      <c r="K91" s="10"/>
      <c r="L91" s="35"/>
      <c r="M91" s="81"/>
      <c r="N91" s="10"/>
      <c r="O91" s="82"/>
      <c r="P91" s="75"/>
    </row>
    <row r="92" spans="1:16" x14ac:dyDescent="0.25">
      <c r="B92" s="78"/>
      <c r="C92" s="79" t="s">
        <v>370</v>
      </c>
      <c r="D92" s="80"/>
      <c r="E92" s="79"/>
      <c r="F92" s="79" t="s">
        <v>371</v>
      </c>
      <c r="G92" s="79"/>
      <c r="H92" s="81"/>
      <c r="I92" s="35"/>
      <c r="J92" s="81"/>
      <c r="K92" s="10"/>
      <c r="L92" s="35"/>
      <c r="M92" s="81"/>
      <c r="N92" s="10"/>
      <c r="O92" s="82"/>
      <c r="P92" s="75"/>
    </row>
    <row r="93" spans="1:16" x14ac:dyDescent="0.25">
      <c r="B93" s="84"/>
      <c r="C93" s="85" t="s">
        <v>286</v>
      </c>
      <c r="D93" s="86"/>
      <c r="E93" s="85"/>
      <c r="F93" s="85" t="s">
        <v>372</v>
      </c>
      <c r="G93" s="85"/>
      <c r="H93" s="85"/>
      <c r="I93" s="87"/>
      <c r="J93" s="85"/>
      <c r="K93" s="88"/>
      <c r="L93" s="85"/>
      <c r="M93" s="90"/>
      <c r="N93" s="85"/>
      <c r="O93" s="89"/>
      <c r="P93" s="75"/>
    </row>
    <row r="94" spans="1:16" ht="4.5" customHeight="1" x14ac:dyDescent="0.25">
      <c r="B94" s="3"/>
      <c r="C94" s="3"/>
      <c r="D94" s="33"/>
      <c r="E94" s="3"/>
      <c r="F94" s="3"/>
      <c r="G94" s="3"/>
      <c r="H94" s="33"/>
      <c r="I94" s="74"/>
      <c r="J94" s="3"/>
      <c r="K94" s="1"/>
      <c r="L94" s="33"/>
      <c r="M94" s="75"/>
      <c r="N94" s="75"/>
      <c r="O94" s="76"/>
      <c r="P94" s="75"/>
    </row>
  </sheetData>
  <sheetProtection algorithmName="SHA-512" hashValue="DckoEyOFNg+HoLErIPKsap7s418RJ7oxjw3WivXyP98rUtLciD/BKYzNK+2aNRiNxi+N0+j4qsQOBmryjffZQg==" saltValue="m4f4tCR8x5KJUH2Rs83Phg==" spinCount="100000" sheet="1" sort="0"/>
  <sortState xmlns:xlrd2="http://schemas.microsoft.com/office/spreadsheetml/2017/richdata2" ref="A77:GD78">
    <sortCondition ref="A77:A78"/>
  </sortState>
  <mergeCells count="20">
    <mergeCell ref="A49:V49"/>
    <mergeCell ref="A1:A4"/>
    <mergeCell ref="D1:E1"/>
    <mergeCell ref="H1:H4"/>
    <mergeCell ref="L1:L4"/>
    <mergeCell ref="Q1:Q4"/>
    <mergeCell ref="T1:T4"/>
    <mergeCell ref="M1:P2"/>
    <mergeCell ref="B2:B3"/>
    <mergeCell ref="G2:G4"/>
    <mergeCell ref="R1:R4"/>
    <mergeCell ref="J1:J4"/>
    <mergeCell ref="K1:K4"/>
    <mergeCell ref="S1:S4"/>
    <mergeCell ref="I1:I4"/>
    <mergeCell ref="M3:M4"/>
    <mergeCell ref="N3:N4"/>
    <mergeCell ref="O3:O4"/>
    <mergeCell ref="P3:P4"/>
    <mergeCell ref="A6:B6"/>
  </mergeCells>
  <dataValidations count="2">
    <dataValidation type="list" allowBlank="1" showInputMessage="1" showErrorMessage="1" sqref="A46 A48 A50 A7:A23 A25:A44 A52:A78" xr:uid="{00000000-0002-0000-0000-000000000000}">
      <formula1>"Select, SelectGenSet, ???, Nonselect, NS GeogLim, NS NoTC$, NSNoRur$, NS HOME, NS Mkt?, NS Mkt, NS Tiebrk, NS 2+Phases, NS AwdLim, Withdrwn"</formula1>
    </dataValidation>
    <dataValidation type="list" allowBlank="1" showInputMessage="1" showErrorMessage="1" sqref="A79 A51" xr:uid="{00000000-0002-0000-0000-000001000000}">
      <formula1>"Select, ???, Nonselect, NS Geog Cap, NS NoTC$, NS HOME, NS Mkt?, NS Mkt, NS Tiebrk, NS 2+Phases, NS AwdLim, Withdrwn"</formula1>
    </dataValidation>
  </dataValidations>
  <printOptions horizontalCentered="1"/>
  <pageMargins left="0.25" right="0.25" top="0.5" bottom="0.4" header="0.25" footer="0.25"/>
  <pageSetup paperSize="5" fitToWidth="3" fitToHeight="0" pageOrder="overThenDown" orientation="landscape" verticalDpi="300" r:id="rId1"/>
  <headerFooter alignWithMargins="0">
    <oddHeader xml:space="preserve">&amp;L&amp;8Georgia Dept of Community Affairs&amp;C&amp;"Arial,Bold"&amp;11 2018 Funding Round Selection List&amp;RHDD Office of Housing Finance </oddHeader>
    <oddFooter>&amp;L&amp;"Arial Narrow,Regular"&amp;9printed &amp;D, &amp;T&amp;C&amp;"Arial Narrow,Regular"&amp;9&amp;P of &amp;N</oddFooter>
  </headerFooter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Barrett</dc:creator>
  <cp:lastModifiedBy>Stephen Barrett</cp:lastModifiedBy>
  <cp:lastPrinted>2019-04-11T19:01:37Z</cp:lastPrinted>
  <dcterms:created xsi:type="dcterms:W3CDTF">2018-11-15T18:46:47Z</dcterms:created>
  <dcterms:modified xsi:type="dcterms:W3CDTF">2021-03-23T20:30:55Z</dcterms:modified>
</cp:coreProperties>
</file>