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7"/>
  <workbookPr codeName="ThisWorkbook" defaultThemeVersion="166925"/>
  <mc:AlternateContent xmlns:mc="http://schemas.openxmlformats.org/markup-compatibility/2006">
    <mc:Choice Requires="x15">
      <x15ac:absPath xmlns:x15ac="http://schemas.microsoft.com/office/spreadsheetml/2010/11/ac" url="https://gadca.sharepoint.com/WorkGroups/HFD/Main Content Area/oah/joint/Shared Documents/Allocation Team/Manuals, Forms, Data Updates/2025/Scoring Documents &amp; Data/Desirable Undesirable/"/>
    </mc:Choice>
  </mc:AlternateContent>
  <xr:revisionPtr revIDLastSave="712" documentId="13_ncr:1_{9507F878-4711-45C3-839F-3F223C03B9A1}" xr6:coauthVersionLast="47" xr6:coauthVersionMax="47" xr10:uidLastSave="{99D8C6D9-628A-493A-B7C4-79F9EE68645E}"/>
  <bookViews>
    <workbookView xWindow="-28920" yWindow="-120" windowWidth="29040" windowHeight="15840" firstSheet="1" activeTab="2" xr2:uid="{00000000-000D-0000-FFFF-FFFF00000000}"/>
  </bookViews>
  <sheets>
    <sheet name="INSTRUCTIONS" sheetId="2" r:id="rId1"/>
    <sheet name="DESIRABLES CERT" sheetId="3" r:id="rId2"/>
    <sheet name="UNDESIRABLES CERT" sheetId="6" r:id="rId3"/>
    <sheet name="Formulas" sheetId="7" state="hidden" r:id="rId4"/>
  </sheets>
  <definedNames>
    <definedName name="_xlnm._FilterDatabase" localSheetId="1" hidden="1">'DESIRABLES CERT'!$E$8:$F$8</definedName>
    <definedName name="ConstrProg">Formulas!$E$5:$E$6</definedName>
    <definedName name="DesCat">Formulas!$J$5:$J$21</definedName>
    <definedName name="Pool">Formulas!$P$5:$P$6</definedName>
    <definedName name="_xlnm.Print_Area" localSheetId="1">'DESIRABLES CERT'!$A$1:$Z$46</definedName>
    <definedName name="_xlnm.Print_Area" localSheetId="0">INSTRUCTIONS!$A$1:$N$102</definedName>
    <definedName name="_xlnm.Print_Area" localSheetId="2">'UNDESIRABLES CERT'!$A$1:$X$48</definedName>
    <definedName name="_xlnm.Print_Titles" localSheetId="1">'DESIRABLES CERT'!$1:$15</definedName>
    <definedName name="_xlnm.Print_Titles" localSheetId="2">'UNDESIRABLES CERT'!$1:$9</definedName>
    <definedName name="RouteType">Formulas!$G$5:$G$7</definedName>
    <definedName name="UndesCat">Formulas!$M$5:$M$10</definedName>
    <definedName name="YesNo">Formulas!$B$5:$B$6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2" i="6" l="1"/>
  <c r="X20" i="3"/>
  <c r="X18" i="3"/>
  <c r="AA18" i="3"/>
  <c r="V26" i="6"/>
  <c r="X19" i="3" l="1"/>
  <c r="X21" i="3"/>
  <c r="X24" i="3"/>
  <c r="X25" i="3"/>
  <c r="R42" i="3"/>
  <c r="X22" i="6"/>
  <c r="X30" i="6"/>
  <c r="X28" i="6"/>
  <c r="X26" i="6"/>
  <c r="X24" i="6"/>
  <c r="V30" i="6"/>
  <c r="V28" i="6"/>
  <c r="V24" i="6"/>
  <c r="AA34" i="3"/>
  <c r="AA35" i="3"/>
  <c r="AA36" i="3"/>
  <c r="AA37" i="3"/>
  <c r="AA38" i="3"/>
  <c r="AA39" i="3"/>
  <c r="X35" i="3"/>
  <c r="X36" i="3"/>
  <c r="X37" i="3"/>
  <c r="X38" i="3"/>
  <c r="X39" i="3"/>
  <c r="X34" i="3"/>
  <c r="X33" i="3"/>
  <c r="X32" i="3"/>
  <c r="X31" i="3"/>
  <c r="AA33" i="3"/>
  <c r="AA32" i="3"/>
  <c r="AA31" i="3"/>
  <c r="AA29" i="3"/>
  <c r="AA28" i="3"/>
  <c r="AA27" i="3"/>
  <c r="AA25" i="3"/>
  <c r="AA24" i="3"/>
  <c r="AA23" i="3"/>
  <c r="X29" i="3"/>
  <c r="X28" i="3"/>
  <c r="X27" i="3"/>
  <c r="X23" i="3"/>
  <c r="AA21" i="3"/>
  <c r="AA20" i="3"/>
  <c r="AA19" i="3"/>
  <c r="X42" i="3" l="1"/>
  <c r="Z42" i="3"/>
  <c r="Z11" i="3" s="1"/>
  <c r="D7" i="6"/>
  <c r="Z41" i="3"/>
  <c r="W8" i="6"/>
  <c r="W7" i="6"/>
  <c r="U8" i="6"/>
  <c r="U7" i="6"/>
  <c r="V32" i="6"/>
  <c r="X32" i="6"/>
  <c r="N7" i="6"/>
  <c r="W6" i="6"/>
  <c r="W5" i="6"/>
  <c r="U6" i="6"/>
  <c r="U5" i="6"/>
  <c r="K7" i="6"/>
  <c r="K6" i="6"/>
  <c r="K5" i="6"/>
  <c r="D6" i="6"/>
  <c r="D5" i="6"/>
  <c r="X41" i="3" l="1"/>
  <c r="X11" i="3"/>
</calcChain>
</file>

<file path=xl/sharedStrings.xml><?xml version="1.0" encoding="utf-8"?>
<sst xmlns="http://schemas.openxmlformats.org/spreadsheetml/2006/main" count="412" uniqueCount="271">
  <si>
    <t>2025 DCA DESIRABLE/UNDESIRABLE ACTIVITIES SITE CERTIFICATION</t>
  </si>
  <si>
    <t>Form Instructions</t>
  </si>
  <si>
    <t>(note: this certification form is required for all applications)</t>
  </si>
  <si>
    <t xml:space="preserve">XI. DESIRABLE/UNDESIRABLE ACTIVITIES                                     Maximum 20 Points </t>
  </si>
  <si>
    <t>Overview</t>
  </si>
  <si>
    <t xml:space="preserve">The 2025 DCA Desirable/Undesirable Site Certification form contains two certification forms/tabs (Desirables Certification and Undesirables Certification) and each form must be fully completed and executed (signed &amp; dated) by all Applicants. The electronic Application submission must include a PDF file containing the two signed forms and an Excel file of the completed form (to be used for DCA verification).
</t>
  </si>
  <si>
    <t>NOTE: For Scattered Site Projects, the Applicant should complete/submit a separate Certification form and documentation for each scattered property.</t>
  </si>
  <si>
    <r>
      <t xml:space="preserve">See 2024-2025 QAP Scoring section </t>
    </r>
    <r>
      <rPr>
        <i/>
        <sz val="10"/>
        <rFont val="Aptos"/>
        <family val="2"/>
      </rPr>
      <t>Desirable/Undesirable Activities</t>
    </r>
    <r>
      <rPr>
        <sz val="10"/>
        <rFont val="Aptos"/>
        <family val="2"/>
      </rPr>
      <t xml:space="preserve"> for further requirements.</t>
    </r>
  </si>
  <si>
    <t>See the instructions outlined below for additional information for completing these forms.</t>
  </si>
  <si>
    <t>Desirables Certification Form</t>
  </si>
  <si>
    <t>General Info</t>
  </si>
  <si>
    <t>PROPERTY INFO</t>
  </si>
  <si>
    <t>Complete all entry fields;</t>
  </si>
  <si>
    <t>Project Name:</t>
  </si>
  <si>
    <t>Enter the name of the Project.</t>
  </si>
  <si>
    <t>Scattered Site Projects:</t>
  </si>
  <si>
    <t>Identify whether or not the Project is a scattered site (multiple property addresses).</t>
  </si>
  <si>
    <t>Competitive Pool Type:</t>
  </si>
  <si>
    <t>Select the Pool types (Rural Pool or Metro Pools).</t>
  </si>
  <si>
    <t>PROPERTY LOCATION:</t>
  </si>
  <si>
    <t>Site Street Address:</t>
  </si>
  <si>
    <t>Provide the legal property address. If a legal address is not available at time of Application then provide alternate information (i.e. provide closest address, cross streets, parcel number).</t>
  </si>
  <si>
    <t>City:</t>
  </si>
  <si>
    <t>Zip:</t>
  </si>
  <si>
    <t>County:</t>
  </si>
  <si>
    <t>CONCEPTUAL SITE DEVELOPMENT PLAN:</t>
  </si>
  <si>
    <r>
      <t xml:space="preserve">Provide the Geo Coordinates for </t>
    </r>
    <r>
      <rPr>
        <b/>
        <sz val="10"/>
        <rFont val="Aptos"/>
        <family val="2"/>
      </rPr>
      <t xml:space="preserve">both </t>
    </r>
    <r>
      <rPr>
        <sz val="10"/>
        <rFont val="Aptos"/>
        <family val="2"/>
      </rPr>
      <t>the Vehicular and  Pedestrian site entrances as designed/delineated on the Applicant's Conceptual Site Development Plan (CSDP). The provided Latitude and Longitude coordinates shall be taken at the intersection of each site entrance and the property line. The coordinates shall be provided in  decimal degree format with 6 digit decimal points.
NOTE: A smart phone app or similar method may be used for determining the</t>
    </r>
    <r>
      <rPr>
        <b/>
        <sz val="10"/>
        <rFont val="Aptos"/>
        <family val="2"/>
      </rPr>
      <t xml:space="preserve"> Geo Coordinates</t>
    </r>
    <r>
      <rPr>
        <sz val="10"/>
        <rFont val="Aptos"/>
        <family val="2"/>
      </rPr>
      <t>.</t>
    </r>
  </si>
  <si>
    <t>Project Property vehicular site entrance:</t>
  </si>
  <si>
    <t>This is the project's  vehicular  site entrance as delineated on the Applicant's Conceptual Site Development Plan (CSDP). </t>
  </si>
  <si>
    <t>Project Property pedestrian site entrance:</t>
  </si>
  <si>
    <t>This is the projects  pedestrian site entrance as delineated on the Applicant's Conceptual Site Development Plan (CSDP). </t>
  </si>
  <si>
    <t>Desirable Activities</t>
  </si>
  <si>
    <t>Category:</t>
  </si>
  <si>
    <t>See the 2024-2025 QAP Scoring Criteria - XI. Desirable/Undesirable Activities A. Desirable Activities, 2. Eligibility, Items a. through s. for the description of each of the category types.</t>
  </si>
  <si>
    <t>Building/Entity Name:</t>
  </si>
  <si>
    <t>Provide the name of the Building/Entity that will be visible at the Desirable property location and electronic record search (mapping apps).</t>
  </si>
  <si>
    <t>Address:</t>
  </si>
  <si>
    <t>Provide the legal address of the Desirable property.</t>
  </si>
  <si>
    <t>Route Type:</t>
  </si>
  <si>
    <t>This identifies whether the route is a walking route or a driving route.</t>
  </si>
  <si>
    <t>Construction Status:</t>
  </si>
  <si>
    <t>This identifies whether the Desirable is under construction or complete at time of Application.
NOTE: See the 2024-2025 QAP  Scoring Criteria - XI. Desirable/Undesirable Activities section for the minimum construction requirements.</t>
  </si>
  <si>
    <t>Site Entrance Location:</t>
  </si>
  <si>
    <t>Geo Coordinates</t>
  </si>
  <si>
    <t>Provide the Geo Coordinates of the applicable Vehicular (driving route) or Pedestrian (walking route) site entrance as delineated on the Desirable's Google Maps Route. 
The provided Latitude and Longitude coordinates shall be taken at the intersection of the Desirable's site entrance and the property line. The Geo Coordinates shall be provided in decimal degree format with 6 digit decimal points, your app coordinates are acceptable if less than 6 digits, but the coordinates provided must work when entered to Google Maps.
NOTE: A smart phone app or similar method may be used for determining the Geo Coordinate location.</t>
  </si>
  <si>
    <t>Desirable Property Vehicular Site Entrance</t>
  </si>
  <si>
    <t>This is the Desirable's vehicular site entrance as delineated on  the Desirable driving route map.</t>
  </si>
  <si>
    <t>Desirable Property Pedestrian Site Entrance</t>
  </si>
  <si>
    <t>This is the Desirable's pedestrian site entrance as delineated on  the Desirable walking route map.</t>
  </si>
  <si>
    <t>Route Map must be included:</t>
  </si>
  <si>
    <t>The Route Map shall clearly delineate the route from the Project site entrance starting point to the Desirable site entrance ending point. For walking routes, the pedestrian site entrance must be clearly delineated. All routes submitted must be generated using Google Maps driving or walking directions
NOTE:
2024-2025 QAP - Scoring Criteria - XI. DESIRABLE ACTIVITIES/UNDESIRABLE ACTIVITIES</t>
  </si>
  <si>
    <t>Route Directions must be included:</t>
  </si>
  <si>
    <t>Route directions from the Project site entrance starting point to the Desirable site entrance ending point shall be provided for each Desirable. Driving directions shall be provided by Google Maps only and include turn by turn directions and total mileage of the route. Walking directions (turn by turn directions and total mileage of the route) must also be provided by Google Maps.</t>
  </si>
  <si>
    <t>Mileage:</t>
  </si>
  <si>
    <t>The verified route mileage from the Project site entrance starting point to the Desirable site entrance ending point shall be provided for each desirable and must be indicated in the submitted Google Maps directions/map. </t>
  </si>
  <si>
    <t>Points:</t>
  </si>
  <si>
    <t>The Applicant's self score for each Desirable. </t>
  </si>
  <si>
    <t>DCA and DCA Verification Cells:</t>
  </si>
  <si>
    <r>
      <rPr>
        <b/>
        <sz val="10"/>
        <rFont val="Aptos"/>
        <family val="2"/>
      </rPr>
      <t xml:space="preserve">These sections </t>
    </r>
    <r>
      <rPr>
        <sz val="10"/>
        <rFont val="Aptos"/>
        <family val="2"/>
      </rPr>
      <t>to be used by DCA and it's representatives.</t>
    </r>
  </si>
  <si>
    <t>Signature &amp; Certification:</t>
  </si>
  <si>
    <t>Sign and date the Desirable certification document and include a PDF copy with the Application 
(as well as an Excel copy)</t>
  </si>
  <si>
    <t>Undesirables Certification Form</t>
  </si>
  <si>
    <t>NEAREST SUPERMARKET CONFIRMATION - PROPOSED SITE WITHIN A USDA FOOD DESERT?</t>
  </si>
  <si>
    <t>Supermarket Name:</t>
  </si>
  <si>
    <r>
      <t xml:space="preserve">Provide the name of the Supermarket that will be visible at the Supermarket property location and electronic record search </t>
    </r>
    <r>
      <rPr>
        <b/>
        <sz val="10"/>
        <rFont val="Aptos"/>
        <family val="2"/>
      </rPr>
      <t>(such as Google Maps)</t>
    </r>
  </si>
  <si>
    <t>Provide the legal address of the Supermarket nearest to the proposed property</t>
  </si>
  <si>
    <t>Site Map Included:</t>
  </si>
  <si>
    <t>A separate Site Map shall be provided for the Supermarket and shall include the following minimum information (NOTE: The map does not have to be to scale):</t>
  </si>
  <si>
    <t xml:space="preserve">- include the name of the Supermarket.
- include the property address of the Supermarket.
- delineate the Supermarket approximate property boundary.
- delineate the Project property boundary.
- delineate the location point of the Supermarket Property Boundary Location.
- delineate the location point of the Project Property Boundary Location.
- delineate the measurement line between the  Supermarket Property Boundary Location point and the Project Property Boundary Location point.
- note the total measured distance (in miles with two decimal  points) between the  Supermarket Property Boundary Location point and the  Project Property Boundary Location point.
- identify the source of measurement verification used.
</t>
  </si>
  <si>
    <t>USDA Food Atlas Included:</t>
  </si>
  <si>
    <r>
      <t xml:space="preserve">A copy of USDA Food Access Research Atlas showing </t>
    </r>
    <r>
      <rPr>
        <u/>
        <sz val="10"/>
        <color rgb="FF000000"/>
        <rFont val="Aptos"/>
        <family val="2"/>
      </rPr>
      <t>“LI and LA at 1 and 20 miles”</t>
    </r>
    <r>
      <rPr>
        <sz val="10"/>
        <color rgb="FF000000"/>
        <rFont val="Aptos"/>
        <family val="2"/>
      </rPr>
      <t xml:space="preserve"> layer with site location clearly marked. USDA Food Access Research Atlas is available at: 
</t>
    </r>
    <r>
      <rPr>
        <b/>
        <sz val="10"/>
        <color rgb="FF000000"/>
        <rFont val="Aptos"/>
        <family val="2"/>
      </rPr>
      <t xml:space="preserve">https://www.ers.usda.gov/data-products/food-access-research-atlas/go-to-the-atlas/
</t>
    </r>
  </si>
  <si>
    <t>Supermarket Property Boundary Location:</t>
  </si>
  <si>
    <t>The Supermarket's property boundary location point (GPS) that is nearest to the Project property boundary.</t>
  </si>
  <si>
    <t>Project Property Boundary Location:</t>
  </si>
  <si>
    <t>The Project's  property boundary location point (GPS)  that is nearest to the Supermarket property boundary.</t>
  </si>
  <si>
    <t>Distance:</t>
  </si>
  <si>
    <t>The distance between the Supermarket and the Project location points shall be in miles with two decimal points.</t>
  </si>
  <si>
    <t>UNDESIRABLE ACTIVITY/CHARACTERISTICS</t>
  </si>
  <si>
    <t>See the 2024-2025 QAP Scoring Criteria - XI. Desirable/Undesirable Activities section for the definition of each of the category types as well as the Definition in the form.</t>
  </si>
  <si>
    <t>Facility Name or Description:</t>
  </si>
  <si>
    <r>
      <t>Provide the name of the</t>
    </r>
    <r>
      <rPr>
        <b/>
        <sz val="10"/>
        <rFont val="Aptos"/>
        <family val="2"/>
      </rPr>
      <t xml:space="preserve"> property, facility, activity,</t>
    </r>
    <r>
      <rPr>
        <sz val="10"/>
        <rFont val="Aptos"/>
        <family val="2"/>
      </rPr>
      <t xml:space="preserve"> or a description that will assist with identifying the noted Undesirable.</t>
    </r>
  </si>
  <si>
    <t>Provide the legal address of the Undesirable property.</t>
  </si>
  <si>
    <t>Mitigation  Docs Included:</t>
  </si>
  <si>
    <t>Note if providing evidence that the conditions that make the property undesirable are temporary and that change or mitigation is imminent (Note: See 2024-2025 QAP Competitive Scoring Criteria - XI. Desirable/Undesirable Activities section for additional  requirements.)</t>
  </si>
  <si>
    <t>Undesirable Property Boundary Location point:</t>
  </si>
  <si>
    <t>The Undesirable's property boundary location point (Geo Coordinate) that is nearest to the Project property boundary.</t>
  </si>
  <si>
    <t>Project Property Boundary Location point:</t>
  </si>
  <si>
    <t>The Project's  property boundary location point (Geo Coordinate) that is nearest to the Undesirable property boundary</t>
  </si>
  <si>
    <t>The distance between the Undesirable and the Project location points shall be in miles with two decimal points.</t>
  </si>
  <si>
    <t>The Applicant's self score for each desirable. </t>
  </si>
  <si>
    <t>DCA</t>
  </si>
  <si>
    <t>This section to be used by DCA and it's representatives.</t>
  </si>
  <si>
    <t>Comments:</t>
  </si>
  <si>
    <t>Use this section to further clarify the Undesirable and/or If the Applicant has knowledge at the time of Application that the conditions that make the property undesirable are temporary and that change or mitigation is imminent.</t>
  </si>
  <si>
    <t>Undesirable characteristics</t>
  </si>
  <si>
    <t>These are some examples of Undesirable/Inefficient Site Activities/Characteristics. (Note: See 2024-2025 QAP Scoring Criteria - XI. Desirable/Undesirable Activities section for additional requirements.)</t>
  </si>
  <si>
    <t>Sign and date the Undesirable certification document and include a PDF copy with the Application 
(also include an Excel version of the Desirable/Undesirable Certification From)</t>
  </si>
  <si>
    <t>Desirable Site Certification</t>
  </si>
  <si>
    <t>(this certification form is required for all applications)</t>
  </si>
  <si>
    <r>
      <rPr>
        <b/>
        <sz val="10"/>
        <color rgb="FF000000"/>
        <rFont val="Aptos Display"/>
        <family val="2"/>
      </rPr>
      <t>GeoCoordinates</t>
    </r>
    <r>
      <rPr>
        <sz val="10"/>
        <color rgb="FF000000"/>
        <rFont val="Aptos Display"/>
        <family val="2"/>
      </rPr>
      <t xml:space="preserve"> </t>
    </r>
    <r>
      <rPr>
        <sz val="8"/>
        <color rgb="FF000000"/>
        <rFont val="Aptos Display"/>
        <family val="2"/>
      </rPr>
      <t>(Decimal - 00.00000)</t>
    </r>
  </si>
  <si>
    <t>Latitude</t>
  </si>
  <si>
    <t>Longitude</t>
  </si>
  <si>
    <t>Site Entrance:</t>
  </si>
  <si>
    <t>Vehicular</t>
  </si>
  <si>
    <t>Primary:</t>
  </si>
  <si>
    <t>Secondary:</t>
  </si>
  <si>
    <t>Competitive Pool:</t>
  </si>
  <si>
    <t>&lt;&lt; Select &gt;&gt;</t>
  </si>
  <si>
    <t>Pedestrian</t>
  </si>
  <si>
    <t>Application Round:</t>
  </si>
  <si>
    <t>Applicant</t>
  </si>
  <si>
    <t>V.</t>
  </si>
  <si>
    <t>DESIRABLE/UNDESIRABLE ACTIVITIES</t>
  </si>
  <si>
    <t>Link:</t>
  </si>
  <si>
    <t>2024-2025 QAP</t>
  </si>
  <si>
    <t>Total Desirable Points</t>
  </si>
  <si>
    <r>
      <t xml:space="preserve">A. Desirable Activities
</t>
    </r>
    <r>
      <rPr>
        <i/>
        <sz val="10"/>
        <color rgb="FF000000"/>
        <rFont val="Aptos Display"/>
        <family val="2"/>
      </rPr>
      <t>Applications will earn points for each desirable activity/characteristic category as set forth below, up to a maximum of twenty (20) points under this section.</t>
    </r>
  </si>
  <si>
    <t>1. Requirements</t>
  </si>
  <si>
    <t>Desirable Activity
Site Location</t>
  </si>
  <si>
    <t>Applicant Use</t>
  </si>
  <si>
    <t>a).
b).
c).
d).</t>
  </si>
  <si>
    <t>Driving or walking routes must originate from geo-coordinates of the pedestrian or vehicle site entrance and end at the geo-coordinates of the desirable amenity.
Each building/entity/location will be assigned to only one (1) desirable category, with the exception of an amenity under (a), (c), or (l) below, which may be assigned to up to two (2) desirable categories. (Example: a public park may have a gymnasium and/or a swimming pool, or a supermarket may have a pharmacy).
Desirable characteristics that are under construction may be eligible for points if the construction site is clearly active and the new structures are above ground at the time of Applicant Submission.
For Scattered Site Projects, points will be awarded based on the site furthest from the desirable amenity.
Refer to the table in the 2024-2025 QAP for the Points for each Desirable activity/characteristic based upon the distance and the applicable Group</t>
  </si>
  <si>
    <r>
      <t xml:space="preserve">Geo Coordinates </t>
    </r>
    <r>
      <rPr>
        <sz val="10"/>
        <rFont val="Aptos Display"/>
        <family val="2"/>
      </rPr>
      <t>(decimal degrees)</t>
    </r>
  </si>
  <si>
    <r>
      <t xml:space="preserve">Select </t>
    </r>
    <r>
      <rPr>
        <b/>
        <sz val="9"/>
        <color rgb="FFFF0000"/>
        <rFont val="Aptos Display"/>
        <family val="2"/>
      </rPr>
      <t>Competitive Pool</t>
    </r>
    <r>
      <rPr>
        <b/>
        <sz val="9"/>
        <rFont val="Aptos Display"/>
        <family val="2"/>
      </rPr>
      <t xml:space="preserve"> above, then enter </t>
    </r>
    <r>
      <rPr>
        <b/>
        <sz val="9"/>
        <color rgb="FFFF0000"/>
        <rFont val="Aptos Display"/>
        <family val="2"/>
      </rPr>
      <t>Route Type</t>
    </r>
    <r>
      <rPr>
        <b/>
        <sz val="9"/>
        <rFont val="Aptos Display"/>
        <family val="2"/>
      </rPr>
      <t xml:space="preserve"> &amp; </t>
    </r>
    <r>
      <rPr>
        <b/>
        <sz val="9"/>
        <color rgb="FFFF0000"/>
        <rFont val="Aptos Display"/>
        <family val="2"/>
      </rPr>
      <t>Mileage</t>
    </r>
    <r>
      <rPr>
        <b/>
        <sz val="9"/>
        <rFont val="Aptos Display"/>
        <family val="2"/>
      </rPr>
      <t xml:space="preserve"> on each line so </t>
    </r>
    <r>
      <rPr>
        <b/>
        <sz val="9"/>
        <color rgb="FFFF0000"/>
        <rFont val="Aptos Display"/>
        <family val="2"/>
      </rPr>
      <t>Points</t>
    </r>
    <r>
      <rPr>
        <b/>
        <sz val="9"/>
        <rFont val="Aptos Display"/>
        <family val="2"/>
      </rPr>
      <t xml:space="preserve"> will calculate.</t>
    </r>
  </si>
  <si>
    <t>DCA USE ONLY</t>
  </si>
  <si>
    <t>Item</t>
  </si>
  <si>
    <t>Category</t>
  </si>
  <si>
    <t>Building/Entity Name</t>
  </si>
  <si>
    <t>Address</t>
  </si>
  <si>
    <t>Route
Type</t>
  </si>
  <si>
    <t>Construction Status</t>
  </si>
  <si>
    <t>Photos Included</t>
  </si>
  <si>
    <r>
      <t xml:space="preserve">Latitude </t>
    </r>
    <r>
      <rPr>
        <sz val="10"/>
        <rFont val="Aptos Display"/>
        <family val="2"/>
      </rPr>
      <t>(decimal)</t>
    </r>
    <r>
      <rPr>
        <b/>
        <sz val="10"/>
        <rFont val="Aptos Display"/>
        <family val="2"/>
      </rPr>
      <t xml:space="preserve">
</t>
    </r>
    <r>
      <rPr>
        <sz val="10"/>
        <rFont val="Aptos Display"/>
        <family val="2"/>
      </rPr>
      <t>00.000000</t>
    </r>
  </si>
  <si>
    <r>
      <t xml:space="preserve">Longitude </t>
    </r>
    <r>
      <rPr>
        <sz val="10"/>
        <rFont val="Aptos Display"/>
        <family val="2"/>
      </rPr>
      <t>(decimal)</t>
    </r>
    <r>
      <rPr>
        <b/>
        <sz val="10"/>
        <rFont val="Aptos Display"/>
        <family val="2"/>
      </rPr>
      <t xml:space="preserve">
</t>
    </r>
    <r>
      <rPr>
        <sz val="10"/>
        <rFont val="Aptos Display"/>
        <family val="2"/>
      </rPr>
      <t>00.000000</t>
    </r>
  </si>
  <si>
    <t>Indicate
Site Entrance
used</t>
  </si>
  <si>
    <t>Route
Map
Included</t>
  </si>
  <si>
    <t>Route
Directions Included</t>
  </si>
  <si>
    <t>Mileage
0.00</t>
  </si>
  <si>
    <t>Points</t>
  </si>
  <si>
    <t>Points Group</t>
  </si>
  <si>
    <t>Mileage</t>
  </si>
  <si>
    <t>DCA Comment</t>
  </si>
  <si>
    <t>Note: All cells for Desirable items (a) through (s) must have data entered for points to auto-tabulate and display</t>
  </si>
  <si>
    <t>Retail &amp; Restaurants</t>
  </si>
  <si>
    <t>Rural</t>
  </si>
  <si>
    <t>a</t>
  </si>
  <si>
    <t>National Big Box General Merchandise Store</t>
  </si>
  <si>
    <t>Distance (miles)</t>
  </si>
  <si>
    <t>b</t>
  </si>
  <si>
    <t>Retail/Clothing/Department Store</t>
  </si>
  <si>
    <t>c</t>
  </si>
  <si>
    <t>Supermarket/Grocery Store</t>
  </si>
  <si>
    <t>d</t>
  </si>
  <si>
    <t>Restaurants</t>
  </si>
  <si>
    <t>Medical Care</t>
  </si>
  <si>
    <t>Route</t>
  </si>
  <si>
    <t>Status</t>
  </si>
  <si>
    <t>Photos</t>
  </si>
  <si>
    <t xml:space="preserve">Longitude </t>
  </si>
  <si>
    <t>Site Entrance</t>
  </si>
  <si>
    <t>Route Map</t>
  </si>
  <si>
    <t>Directions</t>
  </si>
  <si>
    <t>Group</t>
  </si>
  <si>
    <t>Metro</t>
  </si>
  <si>
    <t>e</t>
  </si>
  <si>
    <t>Hospital</t>
  </si>
  <si>
    <t>f</t>
  </si>
  <si>
    <t>Medical Care Provider</t>
  </si>
  <si>
    <t>g</t>
  </si>
  <si>
    <t>Pharmacy</t>
  </si>
  <si>
    <t>Education &amp; Childcare</t>
  </si>
  <si>
    <t>h</t>
  </si>
  <si>
    <t>Childcare service, licensed by GA Dept. of Early Care and Learning</t>
  </si>
  <si>
    <t>i</t>
  </si>
  <si>
    <t>Institution that is part of the Technical College System of Georgia</t>
  </si>
  <si>
    <t>j</t>
  </si>
  <si>
    <t>Elementary, Middle, or High School</t>
  </si>
  <si>
    <t>Community Assets</t>
  </si>
  <si>
    <t>k</t>
  </si>
  <si>
    <r>
      <t xml:space="preserve">Traditional town square which includes operational anchor institution </t>
    </r>
    <r>
      <rPr>
        <b/>
        <sz val="10"/>
        <rFont val="Aptos Display"/>
        <family val="2"/>
      </rPr>
      <t>(Rural Pool Only)</t>
    </r>
  </si>
  <si>
    <t>l</t>
  </si>
  <si>
    <t>Community or Recreational Center</t>
  </si>
  <si>
    <t>m</t>
  </si>
  <si>
    <t>Public park /public community garden greater than 25,000 square feet</t>
  </si>
  <si>
    <t>n</t>
  </si>
  <si>
    <t>Public park /public community garden less than 25,000 square feet</t>
  </si>
  <si>
    <t>o</t>
  </si>
  <si>
    <t>Public Library</t>
  </si>
  <si>
    <t>p</t>
  </si>
  <si>
    <t>Fire Station or Police Station</t>
  </si>
  <si>
    <t>q</t>
  </si>
  <si>
    <t>Federally Insured Banking Institutions</t>
  </si>
  <si>
    <t>r</t>
  </si>
  <si>
    <t>Place of Worship</t>
  </si>
  <si>
    <t>s</t>
  </si>
  <si>
    <t>Post Office</t>
  </si>
  <si>
    <t>Total Available Desirable Points:</t>
  </si>
  <si>
    <t>Maximum Points:</t>
  </si>
  <si>
    <t>Total Scored Desirable Points:</t>
  </si>
  <si>
    <t>SIGNATURE &amp; CERTIFICATION:</t>
  </si>
  <si>
    <t>The undersigned certifies to the Georgia Department of Community Affairs (DCA)/Georgia Housing and Finance Authority (GHFA) that the statements contained in this certification are a true, correct and accurate description of the proposed development. The undersigned acknowledges that this certification will be relied upon by DCA/GFHA and that any misrepresentation of information or failure to comply with any conditions proposed in this certification could result in penalties, including the disbarment of Applicant for a period of time from participation in other DCA/GHFA administered programs.</t>
  </si>
  <si>
    <t>Applicant:</t>
  </si>
  <si>
    <t>Date:</t>
  </si>
  <si>
    <t>Undesirable Site Certification</t>
  </si>
  <si>
    <r>
      <t xml:space="preserve">GeoCoordinates </t>
    </r>
    <r>
      <rPr>
        <b/>
        <sz val="8"/>
        <color rgb="FF000000"/>
        <rFont val="Aptos Display"/>
        <family val="2"/>
      </rPr>
      <t>(Decimal - 00.00000)</t>
    </r>
  </si>
  <si>
    <t>Property Site Entrance:</t>
  </si>
  <si>
    <t>Site Street Addr:</t>
  </si>
  <si>
    <t>NEAREST SUPERMARKET CONFIRMATION - PROPOSED SITE WITHIN A USDA FOOD DESERT?</t>
  </si>
  <si>
    <r>
      <rPr>
        <b/>
        <sz val="10"/>
        <rFont val="Aptos Display"/>
        <family val="2"/>
      </rPr>
      <t>Geo Coordinates</t>
    </r>
    <r>
      <rPr>
        <sz val="10"/>
        <rFont val="Aptos Display"/>
        <family val="2"/>
      </rPr>
      <t xml:space="preserve"> (decimal degrees)</t>
    </r>
  </si>
  <si>
    <t xml:space="preserve">   DCA Measure</t>
  </si>
  <si>
    <t>Property Boundary Location</t>
  </si>
  <si>
    <t xml:space="preserve">USDA Food Atlas </t>
  </si>
  <si>
    <t>Supermarket</t>
  </si>
  <si>
    <t>Project</t>
  </si>
  <si>
    <t>Supermarket Name</t>
  </si>
  <si>
    <t>Site Map Included</t>
  </si>
  <si>
    <t>USDA Food Atlas Included</t>
  </si>
  <si>
    <r>
      <rPr>
        <b/>
        <sz val="10"/>
        <rFont val="Aptos Display"/>
        <family val="2"/>
      </rPr>
      <t>Latitude</t>
    </r>
    <r>
      <rPr>
        <sz val="10"/>
        <rFont val="Aptos Display"/>
        <family val="2"/>
      </rPr>
      <t xml:space="preserve">
00.000000</t>
    </r>
  </si>
  <si>
    <r>
      <rPr>
        <b/>
        <sz val="10"/>
        <rFont val="Aptos Display"/>
        <family val="2"/>
      </rPr>
      <t>Longitude</t>
    </r>
    <r>
      <rPr>
        <sz val="10"/>
        <rFont val="Aptos Display"/>
        <family val="2"/>
      </rPr>
      <t xml:space="preserve">
00.000000</t>
    </r>
  </si>
  <si>
    <t>Distance (miles)
0.00</t>
  </si>
  <si>
    <t>B. Undesirable/Inefficient Site Activities/Characteristics</t>
  </si>
  <si>
    <t>Two (2) points will be deducted from the Applicant’s Desirable points for each Undesirable activity/characteristic located within the radius of 0.25 miles of the proposed site.
For scattered-site projects, the Applicant must evaluate the 0.25-mile radius from each non-contiguous parcel separately.</t>
  </si>
  <si>
    <t>Undesirable</t>
  </si>
  <si>
    <t>DCA USE ONJLY</t>
  </si>
  <si>
    <t>#</t>
  </si>
  <si>
    <t>Facility Name or Description</t>
  </si>
  <si>
    <t>Mitigation
 Docs Included</t>
  </si>
  <si>
    <r>
      <rPr>
        <b/>
        <sz val="10"/>
        <rFont val="Aptos Display"/>
        <family val="2"/>
      </rPr>
      <t>Distance</t>
    </r>
    <r>
      <rPr>
        <sz val="10"/>
        <rFont val="Aptos Display"/>
        <family val="2"/>
      </rPr>
      <t xml:space="preserve"> (miles)
0.000</t>
    </r>
  </si>
  <si>
    <r>
      <t xml:space="preserve">Distance must be  </t>
    </r>
    <r>
      <rPr>
        <b/>
        <sz val="12"/>
        <color rgb="FFFF0000"/>
        <rFont val="Aptos Display"/>
        <family val="2"/>
      </rPr>
      <t>&lt;</t>
    </r>
    <r>
      <rPr>
        <sz val="10"/>
        <color rgb="FFFF0000"/>
        <rFont val="Aptos Display"/>
        <family val="2"/>
      </rPr>
      <t xml:space="preserve">
0.00 (miles)</t>
    </r>
  </si>
  <si>
    <t>Points Deducted</t>
  </si>
  <si>
    <t xml:space="preserve">Two (2) Points Deducted for Each Undesirable Activity </t>
  </si>
  <si>
    <t>Total Scored Undesirable Points:</t>
  </si>
  <si>
    <t>Undesirable/Inefficient Site Activities/Characteristics may include but are not limited to the following:</t>
  </si>
  <si>
    <t>Definition</t>
  </si>
  <si>
    <t>Inappropriate surrounding property uses</t>
  </si>
  <si>
    <t>Inappropriate surrounding property uses (examples include but are not limited to junkyards, dumps, landfills, materials storage areas, commercial livestock operations, uses that generate odor, and uses that generate excessive glare from lighting).</t>
  </si>
  <si>
    <t>Potential or existing environmental hazards</t>
  </si>
  <si>
    <t>Potential or existing environmental hazards such as chemical or heavy manufacturing activities, industrial development, facilities listed in Federal or State hazardous inventory databases, gas stations with a history of leaking underground storage tanks, auto repair stations, and dry cleaners with a history of contaminant releases.</t>
  </si>
  <si>
    <t xml:space="preserve">Abandoned, unoccupied, unsecured buildings; </t>
  </si>
  <si>
    <t xml:space="preserve">Abandoned houses or buildings that are unoccupied and unsecured and/or detract from an area’s physical appearance, diminish living conditions and/or safety of the neighborhood, and/or decrease the marketability of the proposed sites (“abandoned” will be determined by the following factors: unsecured entrances (windows and/or doors) and lack of maintenance). </t>
  </si>
  <si>
    <t>Deteriorated housing or buildings</t>
  </si>
  <si>
    <t>Deteriorated housing or buildings where extensive defects are evident from the exterior of the building and which depress an area’s physical appearance, diminish living conditions and/or safety of the neighborhood, and decrease the marketability of the proposed site.</t>
  </si>
  <si>
    <t>Topographic, hydrogeological, or other site characteristics that required extensive mitigation &amp; less efficient use of resources</t>
  </si>
  <si>
    <t>Extensive mitigation that can translate to a less efficient use of resources. Examples include extensive noise mitigation costs, steep grade changes that require extensive grading and/or retaining walls, extensive floodplain or wetland areas that render the existing soils unsuitable for required bearing capacity, and inefficient use of land/excessive site acreage in relation to the number of units constructed.</t>
  </si>
  <si>
    <t>Property falls within a food desert</t>
  </si>
  <si>
    <t>Property falls within a food desert, defined as a low-income census tract where a significant number or share of residents is more than 2 miles (USDA urban) or 20 miles (USDA rural) from the nearest supermarket. This point deduction will not be applied to properties qualifying for supermarket or grocery store point determinations under subsection A. Desirable Activities.</t>
  </si>
  <si>
    <t>YesNo</t>
  </si>
  <si>
    <t>ConstrProg</t>
  </si>
  <si>
    <t>RouteType</t>
  </si>
  <si>
    <t>DesCat</t>
  </si>
  <si>
    <t>UndesCat</t>
  </si>
  <si>
    <t>Pool</t>
  </si>
  <si>
    <t>Yes</t>
  </si>
  <si>
    <t>Complete</t>
  </si>
  <si>
    <t>Driving</t>
  </si>
  <si>
    <t>Flexible</t>
  </si>
  <si>
    <t>No</t>
  </si>
  <si>
    <t>Ongoing</t>
  </si>
  <si>
    <t>&lt;Select&gt;</t>
  </si>
  <si>
    <t>Walking</t>
  </si>
  <si>
    <t>Traditional Town Square w/ Anchor Institution, also serves as commerciql and community activities hub</t>
  </si>
  <si>
    <t>Abandoned, unoccupied, unsecured buildings; deteriorated housing or buildings</t>
  </si>
  <si>
    <t>Grocery Stores</t>
  </si>
  <si>
    <t>Other Category</t>
  </si>
  <si>
    <t>Public Park / Public Community Garden</t>
  </si>
  <si>
    <t>Day Care Services</t>
  </si>
  <si>
    <t>Not sure why this tab is here - and why it was protected, no links, or references to other tabs right???  Steve V - 2/21/18</t>
  </si>
  <si>
    <t>DESIRABLE POINT CATEGORIES</t>
  </si>
  <si>
    <t>Competitive Pool</t>
  </si>
  <si>
    <t>Dist Type</t>
  </si>
  <si>
    <t>UNDESIRABLE POINT CATEGORIES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</si>
</sst>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0"/>
    <numFmt numFmtId="165" formatCode="m/d/yy"/>
    <numFmt numFmtId="166" formatCode="#,##0.0"/>
    <numFmt numFmtId="167" formatCode="0.000000"/>
    <numFmt numFmtId="168" formatCode="0.0"/>
    <numFmt numFmtId="169" formatCode="#,##0.000"/>
  </numFmts>
  <fonts count="62">
    <font>
      <sz val="10"/>
      <color rgb="FF000000"/>
      <name val="Arial"/>
    </font>
    <font>
      <b/>
      <sz val="10"/>
      <color rgb="FF000000"/>
      <name val="Arial"/>
      <family val="2"/>
    </font>
    <font>
      <sz val="10"/>
      <color rgb="FF000000"/>
      <name val="Arial"/>
      <family val="2"/>
    </font>
    <font>
      <b/>
      <sz val="10"/>
      <color rgb="FFFF0000"/>
      <name val="Arial"/>
      <family val="2"/>
    </font>
    <font>
      <u/>
      <sz val="10"/>
      <color theme="10"/>
      <name val="Arial"/>
      <family val="2"/>
    </font>
    <font>
      <b/>
      <sz val="11"/>
      <name val="Arial"/>
      <family val="2"/>
    </font>
    <font>
      <sz val="11"/>
      <name val="Arial"/>
      <family val="2"/>
    </font>
    <font>
      <b/>
      <i/>
      <sz val="10"/>
      <color rgb="FF000000"/>
      <name val="Arial"/>
      <family val="2"/>
    </font>
    <font>
      <sz val="11"/>
      <color rgb="FF000000"/>
      <name val="Arial"/>
      <family val="2"/>
    </font>
    <font>
      <i/>
      <u/>
      <sz val="11"/>
      <color rgb="FF000000"/>
      <name val="Arial"/>
      <family val="2"/>
    </font>
    <font>
      <i/>
      <u/>
      <sz val="11"/>
      <name val="Arial"/>
      <family val="2"/>
    </font>
    <font>
      <b/>
      <sz val="14"/>
      <name val="Aptos"/>
      <family val="2"/>
    </font>
    <font>
      <b/>
      <sz val="10"/>
      <color rgb="FF000000"/>
      <name val="Aptos"/>
      <family val="2"/>
    </font>
    <font>
      <sz val="10"/>
      <color rgb="FF000000"/>
      <name val="Aptos"/>
      <family val="2"/>
    </font>
    <font>
      <sz val="10"/>
      <name val="Aptos"/>
      <family val="2"/>
    </font>
    <font>
      <b/>
      <sz val="10"/>
      <name val="Aptos"/>
      <family val="2"/>
    </font>
    <font>
      <i/>
      <sz val="10"/>
      <name val="Aptos"/>
      <family val="2"/>
    </font>
    <font>
      <b/>
      <sz val="14"/>
      <name val="Aptos Display"/>
      <family val="2"/>
    </font>
    <font>
      <b/>
      <sz val="10"/>
      <color rgb="FF000000"/>
      <name val="Aptos Display"/>
      <family val="2"/>
    </font>
    <font>
      <b/>
      <sz val="14"/>
      <color rgb="FF000000"/>
      <name val="Aptos Display"/>
      <family val="2"/>
    </font>
    <font>
      <sz val="10"/>
      <color rgb="FF000000"/>
      <name val="Aptos Display"/>
      <family val="2"/>
    </font>
    <font>
      <sz val="10"/>
      <name val="Aptos Display"/>
      <family val="2"/>
    </font>
    <font>
      <sz val="8"/>
      <name val="Aptos Display"/>
      <family val="2"/>
    </font>
    <font>
      <sz val="8"/>
      <color rgb="FF000000"/>
      <name val="Aptos Display"/>
      <family val="2"/>
    </font>
    <font>
      <b/>
      <sz val="10"/>
      <name val="Aptos Display"/>
      <family val="2"/>
    </font>
    <font>
      <b/>
      <sz val="9"/>
      <name val="Aptos Display"/>
      <family val="2"/>
    </font>
    <font>
      <i/>
      <sz val="10"/>
      <name val="Aptos Display"/>
      <family val="2"/>
    </font>
    <font>
      <b/>
      <sz val="9"/>
      <color rgb="FF000000"/>
      <name val="Aptos Display"/>
      <family val="2"/>
    </font>
    <font>
      <sz val="9"/>
      <name val="Aptos Display"/>
      <family val="2"/>
    </font>
    <font>
      <b/>
      <i/>
      <sz val="10"/>
      <name val="Aptos Display"/>
      <family val="2"/>
    </font>
    <font>
      <b/>
      <i/>
      <sz val="9"/>
      <name val="Aptos Display"/>
      <family val="2"/>
    </font>
    <font>
      <b/>
      <sz val="10"/>
      <color rgb="FFFF0000"/>
      <name val="Aptos Display"/>
      <family val="2"/>
    </font>
    <font>
      <b/>
      <sz val="12"/>
      <name val="Aptos Display"/>
      <family val="2"/>
    </font>
    <font>
      <u/>
      <sz val="10"/>
      <color theme="10"/>
      <name val="Aptos Display"/>
      <family val="2"/>
    </font>
    <font>
      <b/>
      <sz val="10"/>
      <color rgb="FF0000FF"/>
      <name val="Aptos Display"/>
      <family val="2"/>
    </font>
    <font>
      <b/>
      <sz val="9"/>
      <color rgb="FFFF0000"/>
      <name val="Aptos Display"/>
      <family val="2"/>
    </font>
    <font>
      <b/>
      <sz val="14"/>
      <color rgb="FF0000FF"/>
      <name val="Aptos Display"/>
      <family val="2"/>
    </font>
    <font>
      <sz val="12"/>
      <name val="Aptos Display"/>
      <family val="2"/>
    </font>
    <font>
      <b/>
      <sz val="11"/>
      <color indexed="8"/>
      <name val="Aptos Display"/>
      <family val="2"/>
    </font>
    <font>
      <sz val="11"/>
      <color rgb="FF0000FF"/>
      <name val="Aptos Display"/>
      <family val="2"/>
    </font>
    <font>
      <b/>
      <sz val="14"/>
      <color rgb="FFFF0000"/>
      <name val="Aptos Display"/>
      <family val="2"/>
    </font>
    <font>
      <sz val="11"/>
      <color rgb="FFFF0000"/>
      <name val="Aptos Display"/>
      <family val="2"/>
    </font>
    <font>
      <sz val="10"/>
      <color rgb="FFFF0000"/>
      <name val="Aptos Display"/>
      <family val="2"/>
    </font>
    <font>
      <sz val="9"/>
      <color rgb="FF000000"/>
      <name val="Aptos Display"/>
      <family val="2"/>
    </font>
    <font>
      <i/>
      <sz val="9"/>
      <name val="Aptos Display"/>
      <family val="2"/>
    </font>
    <font>
      <b/>
      <i/>
      <u/>
      <sz val="10"/>
      <name val="Aptos Display"/>
      <family val="2"/>
    </font>
    <font>
      <b/>
      <sz val="8"/>
      <name val="Aptos Display"/>
      <family val="2"/>
    </font>
    <font>
      <b/>
      <sz val="8"/>
      <color rgb="FF000000"/>
      <name val="Aptos Display"/>
      <family val="2"/>
    </font>
    <font>
      <i/>
      <sz val="10"/>
      <color rgb="FF000000"/>
      <name val="Aptos Display"/>
      <family val="2"/>
    </font>
    <font>
      <b/>
      <sz val="12"/>
      <color rgb="FFFF0000"/>
      <name val="Aptos Display"/>
      <family val="2"/>
    </font>
    <font>
      <b/>
      <sz val="12"/>
      <color rgb="FF000000"/>
      <name val="Aptos Display"/>
      <family val="2"/>
    </font>
    <font>
      <sz val="12"/>
      <color rgb="FF000000"/>
      <name val="Aptos Display"/>
      <family val="2"/>
    </font>
    <font>
      <sz val="14"/>
      <name val="Aptos"/>
      <family val="2"/>
    </font>
    <font>
      <u/>
      <sz val="14"/>
      <name val="Aptos"/>
      <family val="2"/>
    </font>
    <font>
      <b/>
      <sz val="11"/>
      <name val="Aptos"/>
      <family val="2"/>
    </font>
    <font>
      <b/>
      <u/>
      <sz val="11"/>
      <name val="Aptos"/>
      <family val="2"/>
    </font>
    <font>
      <u/>
      <sz val="10"/>
      <name val="Aptos"/>
      <family val="2"/>
    </font>
    <font>
      <u/>
      <sz val="9"/>
      <name val="Aptos"/>
      <family val="2"/>
    </font>
    <font>
      <b/>
      <u/>
      <sz val="10"/>
      <name val="Aptos"/>
      <family val="2"/>
    </font>
    <font>
      <u/>
      <sz val="10"/>
      <color rgb="FF000000"/>
      <name val="Aptos"/>
      <family val="2"/>
    </font>
    <font>
      <b/>
      <i/>
      <sz val="10"/>
      <color rgb="FF000000"/>
      <name val="Aptos Display"/>
      <family val="2"/>
    </font>
    <font>
      <i/>
      <sz val="10"/>
      <color rgb="FFFF0000"/>
      <name val="Aptos Display"/>
      <family val="2"/>
    </font>
  </fonts>
  <fills count="12">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CCFFFF"/>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D9D9D9"/>
        <bgColor indexed="64"/>
      </patternFill>
    </fill>
    <fill>
      <patternFill patternType="solid">
        <fgColor theme="0" tint="-0.14999847407452621"/>
        <bgColor indexed="64"/>
      </patternFill>
    </fill>
  </fills>
  <borders count="147">
    <border>
      <left/>
      <right/>
      <top/>
      <bottom/>
      <diagonal/>
    </border>
    <border>
      <left/>
      <right/>
      <top/>
      <bottom style="thin">
        <color rgb="FF000000"/>
      </bottom>
      <diagonal/>
    </border>
    <border>
      <left/>
      <right/>
      <top style="hair">
        <color rgb="FF000000"/>
      </top>
      <bottom style="hair">
        <color rgb="FF000000"/>
      </bottom>
      <diagonal/>
    </border>
    <border>
      <left style="hair">
        <color rgb="FF000000"/>
      </left>
      <right/>
      <top style="hair">
        <color rgb="FF000000"/>
      </top>
      <bottom style="hair">
        <color rgb="FF000000"/>
      </bottom>
      <diagonal/>
    </border>
    <border>
      <left style="thin">
        <color rgb="FF000000"/>
      </left>
      <right style="thin">
        <color rgb="FF000000"/>
      </right>
      <top style="thin">
        <color rgb="FF000000"/>
      </top>
      <bottom style="thin">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hair">
        <color rgb="FF000000"/>
      </right>
      <top style="thin">
        <color auto="1"/>
      </top>
      <bottom style="hair">
        <color rgb="FF000000"/>
      </bottom>
      <diagonal/>
    </border>
    <border>
      <left style="hair">
        <color rgb="FF000000"/>
      </left>
      <right style="thin">
        <color rgb="FF000000"/>
      </right>
      <top style="thin">
        <color auto="1"/>
      </top>
      <bottom style="hair">
        <color rgb="FF000000"/>
      </bottom>
      <diagonal/>
    </border>
    <border>
      <left style="thin">
        <color auto="1"/>
      </left>
      <right/>
      <top/>
      <bottom/>
      <diagonal/>
    </border>
    <border>
      <left style="thin">
        <color auto="1"/>
      </left>
      <right/>
      <top/>
      <bottom style="thin">
        <color auto="1"/>
      </bottom>
      <diagonal/>
    </border>
    <border>
      <left style="hair">
        <color rgb="FF000000"/>
      </left>
      <right/>
      <top style="hair">
        <color rgb="FF000000"/>
      </top>
      <bottom style="thin">
        <color auto="1"/>
      </bottom>
      <diagonal/>
    </border>
    <border>
      <left/>
      <right/>
      <top style="hair">
        <color rgb="FF000000"/>
      </top>
      <bottom style="thin">
        <color auto="1"/>
      </bottom>
      <diagonal/>
    </border>
    <border>
      <left style="hair">
        <color rgb="FF000000"/>
      </left>
      <right/>
      <top style="thin">
        <color auto="1"/>
      </top>
      <bottom style="hair">
        <color rgb="FF000000"/>
      </bottom>
      <diagonal/>
    </border>
    <border>
      <left/>
      <right/>
      <top style="thin">
        <color auto="1"/>
      </top>
      <bottom style="hair">
        <color rgb="FF000000"/>
      </bottom>
      <diagonal/>
    </border>
    <border>
      <left/>
      <right style="hair">
        <color rgb="FF000000"/>
      </right>
      <top style="thin">
        <color auto="1"/>
      </top>
      <bottom style="hair">
        <color rgb="FF000000"/>
      </bottom>
      <diagonal/>
    </border>
    <border>
      <left style="thin">
        <color auto="1"/>
      </left>
      <right style="hair">
        <color rgb="FF000000"/>
      </right>
      <top style="thin">
        <color auto="1"/>
      </top>
      <bottom style="hair">
        <color auto="1"/>
      </bottom>
      <diagonal/>
    </border>
    <border>
      <left style="thin">
        <color auto="1"/>
      </left>
      <right style="hair">
        <color rgb="FF000000"/>
      </right>
      <top style="hair">
        <color auto="1"/>
      </top>
      <bottom style="hair">
        <color auto="1"/>
      </bottom>
      <diagonal/>
    </border>
    <border>
      <left style="thin">
        <color auto="1"/>
      </left>
      <right style="hair">
        <color rgb="FF000000"/>
      </right>
      <top style="hair">
        <color auto="1"/>
      </top>
      <bottom style="thin">
        <color auto="1"/>
      </bottom>
      <diagonal/>
    </border>
    <border>
      <left style="hair">
        <color rgb="FF000000"/>
      </left>
      <right style="hair">
        <color rgb="FF000000"/>
      </right>
      <top style="thin">
        <color auto="1"/>
      </top>
      <bottom style="hair">
        <color rgb="FF000000"/>
      </bottom>
      <diagonal/>
    </border>
    <border>
      <left/>
      <right style="thin">
        <color rgb="FF000000"/>
      </right>
      <top style="hair">
        <color rgb="FF000000"/>
      </top>
      <bottom style="hair">
        <color rgb="FF000000"/>
      </bottom>
      <diagonal/>
    </border>
    <border>
      <left/>
      <right/>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style="thin">
        <color indexed="64"/>
      </top>
      <bottom/>
      <diagonal/>
    </border>
    <border>
      <left/>
      <right style="thin">
        <color rgb="FF000000"/>
      </right>
      <top style="hair">
        <color rgb="FF000000"/>
      </top>
      <bottom style="thin">
        <color indexed="64"/>
      </bottom>
      <diagonal/>
    </border>
    <border>
      <left/>
      <right style="thin">
        <color rgb="FF000000"/>
      </right>
      <top style="thin">
        <color auto="1"/>
      </top>
      <bottom style="hair">
        <color rgb="FF000000"/>
      </bottom>
      <diagonal/>
    </border>
    <border>
      <left style="thin">
        <color rgb="FF000000"/>
      </left>
      <right style="thin">
        <color rgb="FF000000"/>
      </right>
      <top style="thin">
        <color auto="1"/>
      </top>
      <bottom style="hair">
        <color rgb="FF000000"/>
      </bottom>
      <diagonal/>
    </border>
    <border>
      <left/>
      <right style="thin">
        <color rgb="FF000000"/>
      </right>
      <top style="hair">
        <color rgb="FF000000"/>
      </top>
      <bottom style="thin">
        <color rgb="FF000000"/>
      </bottom>
      <diagonal/>
    </border>
    <border>
      <left style="thin">
        <color auto="1"/>
      </left>
      <right style="hair">
        <color auto="1"/>
      </right>
      <top style="thin">
        <color rgb="FF000000"/>
      </top>
      <bottom style="thin">
        <color auto="1"/>
      </bottom>
      <diagonal/>
    </border>
    <border>
      <left style="hair">
        <color auto="1"/>
      </left>
      <right style="thin">
        <color auto="1"/>
      </right>
      <top style="thin">
        <color rgb="FF000000"/>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auto="1"/>
      </bottom>
      <diagonal/>
    </border>
    <border>
      <left style="thin">
        <color auto="1"/>
      </left>
      <right/>
      <top style="thin">
        <color auto="1"/>
      </top>
      <bottom style="hair">
        <color rgb="FF000000"/>
      </bottom>
      <diagonal/>
    </border>
    <border>
      <left/>
      <right style="thin">
        <color auto="1"/>
      </right>
      <top style="thin">
        <color auto="1"/>
      </top>
      <bottom style="hair">
        <color rgb="FF000000"/>
      </bottom>
      <diagonal/>
    </border>
    <border>
      <left style="thin">
        <color auto="1"/>
      </left>
      <right/>
      <top style="hair">
        <color rgb="FF000000"/>
      </top>
      <bottom style="thin">
        <color auto="1"/>
      </bottom>
      <diagonal/>
    </border>
    <border>
      <left/>
      <right style="thin">
        <color auto="1"/>
      </right>
      <top style="hair">
        <color rgb="FF000000"/>
      </top>
      <bottom style="thin">
        <color auto="1"/>
      </bottom>
      <diagonal/>
    </border>
    <border>
      <left/>
      <right/>
      <top style="hair">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hair">
        <color rgb="FF000000"/>
      </right>
      <top style="thin">
        <color auto="1"/>
      </top>
      <bottom style="thin">
        <color auto="1"/>
      </bottom>
      <diagonal/>
    </border>
    <border>
      <left style="thin">
        <color rgb="FF000000"/>
      </left>
      <right style="hair">
        <color rgb="FF000000"/>
      </right>
      <top style="thin">
        <color auto="1"/>
      </top>
      <bottom style="thin">
        <color auto="1"/>
      </bottom>
      <diagonal/>
    </border>
    <border>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hair">
        <color rgb="FF000000"/>
      </top>
      <bottom style="thin">
        <color rgb="FF000000"/>
      </bottom>
      <diagonal/>
    </border>
    <border>
      <left style="hair">
        <color rgb="FF000000"/>
      </left>
      <right style="thin">
        <color rgb="FF000000"/>
      </right>
      <top style="thin">
        <color auto="1"/>
      </top>
      <bottom style="thin">
        <color rgb="FF000000"/>
      </bottom>
      <diagonal/>
    </border>
    <border>
      <left style="hair">
        <color rgb="FF000000"/>
      </left>
      <right style="hair">
        <color rgb="FF000000"/>
      </right>
      <top style="thin">
        <color auto="1"/>
      </top>
      <bottom style="thin">
        <color rgb="FF000000"/>
      </bottom>
      <diagonal/>
    </border>
    <border>
      <left style="hair">
        <color auto="1"/>
      </left>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rgb="FF000000"/>
      </left>
      <right style="thin">
        <color indexed="64"/>
      </right>
      <top style="thin">
        <color indexed="64"/>
      </top>
      <bottom style="hair">
        <color rgb="FF000000"/>
      </bottom>
      <diagonal/>
    </border>
    <border>
      <left style="hair">
        <color rgb="FF000000"/>
      </left>
      <right style="thin">
        <color indexed="64"/>
      </right>
      <top style="thin">
        <color indexed="64"/>
      </top>
      <bottom style="thin">
        <color auto="1"/>
      </bottom>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rgb="FF000000"/>
      </left>
      <right style="hair">
        <color rgb="FF000000"/>
      </right>
      <top style="hair">
        <color rgb="FF000000"/>
      </top>
      <bottom/>
      <diagonal/>
    </border>
    <border>
      <left/>
      <right style="thin">
        <color rgb="FF000000"/>
      </right>
      <top/>
      <bottom/>
      <diagonal/>
    </border>
    <border>
      <left/>
      <right style="thin">
        <color rgb="FF000000"/>
      </right>
      <top/>
      <bottom style="thin">
        <color auto="1"/>
      </bottom>
      <diagonal/>
    </border>
    <border>
      <left/>
      <right style="hair">
        <color auto="1"/>
      </right>
      <top/>
      <bottom style="thin">
        <color indexed="64"/>
      </bottom>
      <diagonal/>
    </border>
    <border>
      <left style="hair">
        <color auto="1"/>
      </left>
      <right style="hair">
        <color auto="1"/>
      </right>
      <top/>
      <bottom style="hair">
        <color auto="1"/>
      </bottom>
      <diagonal/>
    </border>
    <border>
      <left style="hair">
        <color auto="1"/>
      </left>
      <right style="hair">
        <color auto="1"/>
      </right>
      <top style="hair">
        <color auto="1"/>
      </top>
      <bottom style="thin">
        <color indexed="64"/>
      </bottom>
      <diagonal/>
    </border>
    <border>
      <left style="thin">
        <color auto="1"/>
      </left>
      <right style="hair">
        <color auto="1"/>
      </right>
      <top style="thin">
        <color rgb="FF000000"/>
      </top>
      <bottom/>
      <diagonal/>
    </border>
    <border>
      <left style="hair">
        <color auto="1"/>
      </left>
      <right style="thin">
        <color auto="1"/>
      </right>
      <top style="thin">
        <color rgb="FF000000"/>
      </top>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thin">
        <color auto="1"/>
      </left>
      <right style="thin">
        <color auto="1"/>
      </right>
      <top/>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thin">
        <color rgb="FF000000"/>
      </bottom>
      <diagonal/>
    </border>
    <border>
      <left/>
      <right style="thin">
        <color auto="1"/>
      </right>
      <top/>
      <bottom/>
      <diagonal/>
    </border>
    <border>
      <left/>
      <right style="hair">
        <color auto="1"/>
      </right>
      <top style="thin">
        <color indexed="64"/>
      </top>
      <bottom/>
      <diagonal/>
    </border>
    <border>
      <left style="thin">
        <color auto="1"/>
      </left>
      <right style="hair">
        <color rgb="FF000000"/>
      </right>
      <top style="hair">
        <color auto="1"/>
      </top>
      <bottom/>
      <diagonal/>
    </border>
    <border>
      <left style="hair">
        <color rgb="FF000000"/>
      </left>
      <right/>
      <top style="hair">
        <color rgb="FF000000"/>
      </top>
      <bottom/>
      <diagonal/>
    </border>
    <border>
      <left style="thin">
        <color auto="1"/>
      </left>
      <right style="hair">
        <color rgb="FF000000"/>
      </right>
      <top/>
      <bottom style="hair">
        <color auto="1"/>
      </bottom>
      <diagonal/>
    </border>
    <border>
      <left style="hair">
        <color rgb="FF000000"/>
      </left>
      <right/>
      <top/>
      <bottom style="hair">
        <color rgb="FF000000"/>
      </bottom>
      <diagonal/>
    </border>
    <border>
      <left style="hair">
        <color rgb="FF000000"/>
      </left>
      <right/>
      <top style="thin">
        <color auto="1"/>
      </top>
      <bottom style="hair">
        <color auto="1"/>
      </bottom>
      <diagonal/>
    </border>
    <border>
      <left/>
      <right/>
      <top style="thin">
        <color auto="1"/>
      </top>
      <bottom style="hair">
        <color auto="1"/>
      </bottom>
      <diagonal/>
    </border>
    <border>
      <left/>
      <right style="thin">
        <color rgb="FF000000"/>
      </right>
      <top style="thin">
        <color auto="1"/>
      </top>
      <bottom style="hair">
        <color auto="1"/>
      </bottom>
      <diagonal/>
    </border>
    <border>
      <left style="hair">
        <color rgb="FF000000"/>
      </left>
      <right/>
      <top style="hair">
        <color auto="1"/>
      </top>
      <bottom style="thin">
        <color auto="1"/>
      </bottom>
      <diagonal/>
    </border>
    <border>
      <left/>
      <right/>
      <top style="hair">
        <color auto="1"/>
      </top>
      <bottom style="thin">
        <color auto="1"/>
      </bottom>
      <diagonal/>
    </border>
    <border>
      <left/>
      <right style="thin">
        <color rgb="FF000000"/>
      </right>
      <top style="hair">
        <color auto="1"/>
      </top>
      <bottom style="thin">
        <color auto="1"/>
      </bottom>
      <diagonal/>
    </border>
    <border>
      <left style="hair">
        <color rgb="FF000000"/>
      </left>
      <right/>
      <top style="hair">
        <color auto="1"/>
      </top>
      <bottom style="hair">
        <color auto="1"/>
      </bottom>
      <diagonal/>
    </border>
    <border>
      <left/>
      <right style="thin">
        <color rgb="FF000000"/>
      </right>
      <top style="hair">
        <color auto="1"/>
      </top>
      <bottom style="hair">
        <color auto="1"/>
      </bottom>
      <diagonal/>
    </border>
    <border>
      <left/>
      <right/>
      <top style="hair">
        <color rgb="FF000000"/>
      </top>
      <bottom style="hair">
        <color auto="1"/>
      </bottom>
      <diagonal/>
    </border>
    <border>
      <left/>
      <right style="thin">
        <color rgb="FF000000"/>
      </right>
      <top style="hair">
        <color rgb="FF000000"/>
      </top>
      <bottom style="hair">
        <color auto="1"/>
      </bottom>
      <diagonal/>
    </border>
    <border>
      <left style="hair">
        <color rgb="FF000000"/>
      </left>
      <right/>
      <top style="hair">
        <color auto="1"/>
      </top>
      <bottom/>
      <diagonal/>
    </border>
    <border>
      <left style="hair">
        <color rgb="FF000000"/>
      </left>
      <right/>
      <top/>
      <bottom style="hair">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hair">
        <color auto="1"/>
      </top>
      <bottom style="hair">
        <color auto="1"/>
      </bottom>
      <diagonal/>
    </border>
    <border>
      <left style="thin">
        <color rgb="FF000000"/>
      </left>
      <right/>
      <top style="hair">
        <color auto="1"/>
      </top>
      <bottom style="thin">
        <color auto="1"/>
      </bottom>
      <diagonal/>
    </border>
    <border>
      <left style="thin">
        <color rgb="FF000000"/>
      </left>
      <right/>
      <top/>
      <bottom style="hair">
        <color auto="1"/>
      </bottom>
      <diagonal/>
    </border>
    <border>
      <left style="thin">
        <color auto="1"/>
      </left>
      <right style="thin">
        <color auto="1"/>
      </right>
      <top/>
      <bottom style="hair">
        <color auto="1"/>
      </bottom>
      <diagonal/>
    </border>
    <border>
      <left style="thin">
        <color rgb="FF000000"/>
      </left>
      <right style="thin">
        <color rgb="FF000000"/>
      </right>
      <top/>
      <bottom style="hair">
        <color rgb="FF000000"/>
      </bottom>
      <diagonal/>
    </border>
    <border>
      <left/>
      <right style="thin">
        <color rgb="FF000000"/>
      </right>
      <top/>
      <bottom style="hair">
        <color rgb="FF000000"/>
      </bottom>
      <diagonal/>
    </border>
    <border>
      <left style="thin">
        <color rgb="FF000000"/>
      </left>
      <right/>
      <top style="hair">
        <color rgb="FF000000"/>
      </top>
      <bottom style="hair">
        <color rgb="FF000000"/>
      </bottom>
      <diagonal/>
    </border>
    <border>
      <left style="thin">
        <color rgb="FF000000"/>
      </left>
      <right/>
      <top/>
      <bottom style="dotted">
        <color rgb="FF000000"/>
      </bottom>
      <diagonal/>
    </border>
    <border>
      <left/>
      <right/>
      <top style="dotted">
        <color rgb="FF000000"/>
      </top>
      <bottom style="dotted">
        <color rgb="FF000000"/>
      </bottom>
      <diagonal/>
    </border>
    <border>
      <left/>
      <right/>
      <top style="dotted">
        <color rgb="FF000000"/>
      </top>
      <bottom/>
      <diagonal/>
    </border>
    <border>
      <left/>
      <right/>
      <top/>
      <bottom style="dotted">
        <color rgb="FF000000"/>
      </bottom>
      <diagonal/>
    </border>
    <border>
      <left style="thin">
        <color rgb="FF000000"/>
      </left>
      <right/>
      <top style="dotted">
        <color rgb="FF000000"/>
      </top>
      <bottom style="dotted">
        <color rgb="FF000000"/>
      </bottom>
      <diagonal/>
    </border>
    <border>
      <left style="thin">
        <color auto="1"/>
      </left>
      <right style="hair">
        <color auto="1"/>
      </right>
      <top style="thin">
        <color auto="1"/>
      </top>
      <bottom style="thin">
        <color rgb="FF000000"/>
      </bottom>
      <diagonal/>
    </border>
    <border>
      <left style="thin">
        <color auto="1"/>
      </left>
      <right/>
      <top style="hair">
        <color auto="1"/>
      </top>
      <bottom style="hair">
        <color auto="1"/>
      </bottom>
      <diagonal/>
    </border>
    <border>
      <left style="thin">
        <color auto="1"/>
      </left>
      <right/>
      <top style="thin">
        <color rgb="FF000000"/>
      </top>
      <bottom style="thin">
        <color auto="1"/>
      </bottom>
      <diagonal/>
    </border>
    <border>
      <left style="thin">
        <color rgb="FF000000"/>
      </left>
      <right/>
      <top style="dotted">
        <color rgb="FF000000"/>
      </top>
      <bottom style="thin">
        <color indexed="64"/>
      </bottom>
      <diagonal/>
    </border>
    <border>
      <left style="thin">
        <color indexed="64"/>
      </left>
      <right/>
      <top style="hair">
        <color rgb="FF000000"/>
      </top>
      <bottom style="hair">
        <color rgb="FF000000"/>
      </bottom>
      <diagonal/>
    </border>
    <border>
      <left/>
      <right style="thin">
        <color indexed="64"/>
      </right>
      <top/>
      <bottom style="dotted">
        <color rgb="FF000000"/>
      </bottom>
      <diagonal/>
    </border>
    <border>
      <left/>
      <right style="thin">
        <color indexed="64"/>
      </right>
      <top style="dotted">
        <color rgb="FF000000"/>
      </top>
      <bottom style="dotted">
        <color rgb="FF000000"/>
      </bottom>
      <diagonal/>
    </border>
    <border>
      <left/>
      <right style="thin">
        <color indexed="64"/>
      </right>
      <top style="dotted">
        <color rgb="FF000000"/>
      </top>
      <bottom/>
      <diagonal/>
    </border>
    <border>
      <left/>
      <right style="thin">
        <color indexed="64"/>
      </right>
      <top style="thin">
        <color rgb="FF000000"/>
      </top>
      <bottom style="thin">
        <color rgb="FF000000"/>
      </bottom>
      <diagonal/>
    </border>
    <border>
      <left/>
      <right style="thin">
        <color indexed="64"/>
      </right>
      <top style="dotted">
        <color rgb="FF000000"/>
      </top>
      <bottom style="thin">
        <color rgb="FF000000"/>
      </bottom>
      <diagonal/>
    </border>
    <border>
      <left style="thin">
        <color indexed="64"/>
      </left>
      <right style="thin">
        <color indexed="64"/>
      </right>
      <top style="thin">
        <color auto="1"/>
      </top>
      <bottom style="thin">
        <color rgb="FF000000"/>
      </bottom>
      <diagonal/>
    </border>
    <border>
      <left style="thin">
        <color indexed="64"/>
      </left>
      <right style="thin">
        <color indexed="64"/>
      </right>
      <top style="dotted">
        <color rgb="FF000000"/>
      </top>
      <bottom style="hair">
        <color rgb="FF000000"/>
      </bottom>
      <diagonal/>
    </border>
    <border>
      <left style="thin">
        <color indexed="64"/>
      </left>
      <right style="thin">
        <color indexed="64"/>
      </right>
      <top style="hair">
        <color rgb="FF000000"/>
      </top>
      <bottom style="hair">
        <color rgb="FF000000"/>
      </bottom>
      <diagonal/>
    </border>
    <border>
      <left style="thin">
        <color indexed="64"/>
      </left>
      <right style="thin">
        <color indexed="64"/>
      </right>
      <top style="hair">
        <color rgb="FF000000"/>
      </top>
      <bottom style="dotted">
        <color rgb="FF000000"/>
      </bottom>
      <diagonal/>
    </border>
    <border>
      <left style="thin">
        <color indexed="64"/>
      </left>
      <right style="thin">
        <color indexed="64"/>
      </right>
      <top style="hair">
        <color rgb="FF000000"/>
      </top>
      <bottom style="thin">
        <color auto="1"/>
      </bottom>
      <diagonal/>
    </border>
    <border>
      <left style="thin">
        <color indexed="64"/>
      </left>
      <right style="thin">
        <color indexed="64"/>
      </right>
      <top style="thin">
        <color indexed="64"/>
      </top>
      <bottom style="hair">
        <color rgb="FF000000"/>
      </bottom>
      <diagonal/>
    </border>
    <border>
      <left style="thin">
        <color auto="1"/>
      </left>
      <right/>
      <top style="hair">
        <color indexed="64"/>
      </top>
      <bottom style="thin">
        <color auto="1"/>
      </bottom>
      <diagonal/>
    </border>
    <border>
      <left/>
      <right style="thin">
        <color auto="1"/>
      </right>
      <top style="hair">
        <color indexed="64"/>
      </top>
      <bottom style="thin">
        <color auto="1"/>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right style="thin">
        <color indexed="64"/>
      </right>
      <top style="hair">
        <color auto="1"/>
      </top>
      <bottom style="hair">
        <color auto="1"/>
      </bottom>
      <diagonal/>
    </border>
    <border>
      <left/>
      <right/>
      <top/>
      <bottom style="hair">
        <color rgb="FF000000"/>
      </bottom>
      <diagonal/>
    </border>
    <border>
      <left style="thin">
        <color indexed="64"/>
      </left>
      <right style="thin">
        <color indexed="64"/>
      </right>
      <top style="hair">
        <color indexed="64"/>
      </top>
      <bottom/>
      <diagonal/>
    </border>
    <border>
      <left/>
      <right/>
      <top style="hair">
        <color rgb="FF000000"/>
      </top>
      <bottom/>
      <diagonal/>
    </border>
  </borders>
  <cellStyleXfs count="2">
    <xf numFmtId="0" fontId="0" fillId="0" borderId="0"/>
    <xf numFmtId="0" fontId="4" fillId="0" borderId="0" applyNumberFormat="0" applyFill="0" applyBorder="0" applyAlignment="0" applyProtection="0"/>
  </cellStyleXfs>
  <cellXfs count="503">
    <xf numFmtId="0" fontId="0" fillId="0" borderId="0" xfId="0"/>
    <xf numFmtId="0" fontId="1" fillId="0" borderId="0" xfId="0" applyFont="1"/>
    <xf numFmtId="0" fontId="2" fillId="0" borderId="0" xfId="0" applyFont="1"/>
    <xf numFmtId="0" fontId="7" fillId="4" borderId="0" xfId="0" applyFont="1" applyFill="1" applyAlignment="1">
      <alignment horizontal="left" vertical="center"/>
    </xf>
    <xf numFmtId="0" fontId="8" fillId="0" borderId="0" xfId="0" applyFont="1"/>
    <xf numFmtId="0" fontId="10" fillId="0" borderId="0" xfId="0" applyFont="1" applyAlignme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4" fontId="8" fillId="0" borderId="0" xfId="0" applyNumberFormat="1" applyFont="1" applyAlignment="1">
      <alignment horizontal="center" vertical="center"/>
    </xf>
    <xf numFmtId="0" fontId="6" fillId="0" borderId="61" xfId="0" applyFont="1" applyBorder="1" applyAlignment="1">
      <alignment horizontal="center" vertical="center"/>
    </xf>
    <xf numFmtId="0" fontId="6" fillId="0" borderId="0" xfId="0" applyFont="1" applyAlignment="1">
      <alignment vertical="center"/>
    </xf>
    <xf numFmtId="0" fontId="6" fillId="0" borderId="65" xfId="0" applyFont="1" applyBorder="1" applyAlignment="1">
      <alignment horizontal="center" vertical="center"/>
    </xf>
    <xf numFmtId="0" fontId="8" fillId="0" borderId="25" xfId="0" applyFont="1" applyBorder="1" applyAlignment="1">
      <alignment vertical="center"/>
    </xf>
    <xf numFmtId="4" fontId="8" fillId="0" borderId="66" xfId="0" applyNumberFormat="1" applyFont="1" applyBorder="1" applyAlignment="1">
      <alignment horizontal="center" vertical="center"/>
    </xf>
    <xf numFmtId="0" fontId="6" fillId="0" borderId="62" xfId="0" applyFont="1" applyBorder="1" applyAlignment="1">
      <alignment horizontal="center" vertical="center"/>
    </xf>
    <xf numFmtId="2" fontId="8" fillId="0" borderId="0" xfId="0" applyNumberFormat="1" applyFont="1" applyAlignment="1">
      <alignment horizontal="center" vertical="center"/>
    </xf>
    <xf numFmtId="2" fontId="6" fillId="0" borderId="61" xfId="0" applyNumberFormat="1" applyFont="1" applyBorder="1" applyAlignment="1">
      <alignment horizontal="center" vertical="center"/>
    </xf>
    <xf numFmtId="0" fontId="4" fillId="0" borderId="10" xfId="1" applyFill="1" applyBorder="1" applyAlignment="1">
      <alignment horizontal="left" vertical="center"/>
    </xf>
    <xf numFmtId="0" fontId="14" fillId="0" borderId="0" xfId="0" applyFont="1"/>
    <xf numFmtId="0" fontId="15" fillId="0" borderId="0" xfId="0" applyFont="1"/>
    <xf numFmtId="0" fontId="14" fillId="0" borderId="0" xfId="0" applyFont="1" applyAlignment="1">
      <alignment horizontal="left" vertical="center"/>
    </xf>
    <xf numFmtId="0" fontId="14" fillId="0" borderId="0" xfId="0" applyFont="1" applyAlignment="1">
      <alignment vertical="center"/>
    </xf>
    <xf numFmtId="0" fontId="15" fillId="0" borderId="0" xfId="0" applyFont="1" applyAlignment="1">
      <alignment horizontal="left" vertical="top"/>
    </xf>
    <xf numFmtId="0" fontId="18" fillId="0" borderId="0" xfId="0" applyFont="1" applyAlignment="1">
      <alignment vertical="center"/>
    </xf>
    <xf numFmtId="0" fontId="20" fillId="0" borderId="0" xfId="0" applyFont="1"/>
    <xf numFmtId="0" fontId="21" fillId="0" borderId="0" xfId="0" applyFont="1" applyAlignment="1">
      <alignment horizontal="left" vertical="top"/>
    </xf>
    <xf numFmtId="0" fontId="21" fillId="0" borderId="0" xfId="0" applyFont="1"/>
    <xf numFmtId="0" fontId="24" fillId="0" borderId="0" xfId="0" applyFont="1" applyAlignment="1">
      <alignment horizontal="left"/>
    </xf>
    <xf numFmtId="0" fontId="24" fillId="0" borderId="0" xfId="0" applyFont="1"/>
    <xf numFmtId="0" fontId="18" fillId="0" borderId="0" xfId="0" applyFont="1"/>
    <xf numFmtId="0" fontId="25" fillId="0" borderId="0" xfId="0" applyFont="1" applyAlignment="1">
      <alignment horizontal="left" vertical="center"/>
    </xf>
    <xf numFmtId="0" fontId="25" fillId="2" borderId="0" xfId="0" applyFont="1" applyFill="1" applyAlignment="1">
      <alignment horizontal="left" vertical="center"/>
    </xf>
    <xf numFmtId="0" fontId="24" fillId="0" borderId="0" xfId="0" applyFont="1" applyAlignment="1">
      <alignment horizontal="left" vertical="center"/>
    </xf>
    <xf numFmtId="0" fontId="27" fillId="0" borderId="0" xfId="0" applyFont="1" applyAlignment="1">
      <alignment horizontal="left" vertical="center"/>
    </xf>
    <xf numFmtId="0" fontId="21" fillId="0" borderId="0" xfId="0" applyFont="1" applyAlignment="1">
      <alignment horizontal="left"/>
    </xf>
    <xf numFmtId="0" fontId="21" fillId="0" borderId="0" xfId="0" applyFont="1" applyAlignment="1">
      <alignment horizontal="left" vertical="center"/>
    </xf>
    <xf numFmtId="0" fontId="28" fillId="0" borderId="0" xfId="0" applyFont="1" applyAlignment="1">
      <alignment horizontal="left" vertical="center"/>
    </xf>
    <xf numFmtId="0" fontId="28" fillId="0" borderId="0" xfId="0" applyFont="1" applyAlignment="1">
      <alignment horizontal="right" vertical="center"/>
    </xf>
    <xf numFmtId="0" fontId="20" fillId="0" borderId="0" xfId="0" applyFont="1" applyAlignment="1">
      <alignment vertical="center"/>
    </xf>
    <xf numFmtId="0" fontId="30" fillId="0" borderId="30" xfId="0" applyFont="1" applyBorder="1" applyAlignment="1">
      <alignment horizontal="left" vertical="center"/>
    </xf>
    <xf numFmtId="0" fontId="30" fillId="0" borderId="85" xfId="0" applyFont="1" applyBorder="1" applyAlignment="1">
      <alignment horizontal="left" vertical="center"/>
    </xf>
    <xf numFmtId="164" fontId="21" fillId="5" borderId="69" xfId="0" applyNumberFormat="1" applyFont="1" applyFill="1" applyBorder="1" applyAlignment="1" applyProtection="1">
      <alignment horizontal="left" vertical="center"/>
      <protection locked="0"/>
    </xf>
    <xf numFmtId="0" fontId="29" fillId="0" borderId="25" xfId="0" applyFont="1" applyBorder="1" applyAlignment="1">
      <alignment vertical="center"/>
    </xf>
    <xf numFmtId="0" fontId="25" fillId="0" borderId="0" xfId="0" applyFont="1" applyAlignment="1">
      <alignment horizontal="right" vertical="center"/>
    </xf>
    <xf numFmtId="0" fontId="21" fillId="0" borderId="0" xfId="0" applyFont="1" applyAlignment="1">
      <alignment vertical="center"/>
    </xf>
    <xf numFmtId="0" fontId="28" fillId="0" borderId="0" xfId="0" applyFont="1" applyAlignment="1">
      <alignment horizontal="center" vertical="center"/>
    </xf>
    <xf numFmtId="0" fontId="25" fillId="0" borderId="0" xfId="0" applyFont="1" applyAlignment="1">
      <alignment horizontal="center" vertical="center"/>
    </xf>
    <xf numFmtId="0" fontId="30" fillId="0" borderId="60" xfId="0" applyFont="1" applyBorder="1" applyAlignment="1">
      <alignment horizontal="left" vertical="center"/>
    </xf>
    <xf numFmtId="0" fontId="20" fillId="0" borderId="60" xfId="0" applyFont="1" applyBorder="1" applyAlignment="1">
      <alignment vertical="center"/>
    </xf>
    <xf numFmtId="0" fontId="21" fillId="0" borderId="61" xfId="0" applyFont="1" applyBorder="1" applyAlignment="1">
      <alignment horizontal="center" vertical="center"/>
    </xf>
    <xf numFmtId="0" fontId="21" fillId="0" borderId="0" xfId="0" applyFont="1" applyAlignment="1">
      <alignment horizontal="center" vertical="center"/>
    </xf>
    <xf numFmtId="0" fontId="18" fillId="0" borderId="0" xfId="0" applyFont="1" applyAlignment="1">
      <alignment horizontal="left" vertical="center"/>
    </xf>
    <xf numFmtId="0" fontId="32" fillId="0" borderId="0" xfId="0" applyFont="1" applyAlignment="1">
      <alignment wrapText="1"/>
    </xf>
    <xf numFmtId="0" fontId="21" fillId="0" borderId="0" xfId="0" applyFont="1" applyAlignment="1">
      <alignment horizontal="right"/>
    </xf>
    <xf numFmtId="0" fontId="33" fillId="0" borderId="0" xfId="1" applyFont="1"/>
    <xf numFmtId="0" fontId="34" fillId="0" borderId="8" xfId="1" applyFont="1" applyFill="1" applyBorder="1" applyAlignment="1">
      <alignment horizontal="center" vertical="center"/>
    </xf>
    <xf numFmtId="0" fontId="24" fillId="0" borderId="0" xfId="0" applyFont="1" applyAlignment="1">
      <alignment horizontal="right" vertical="center"/>
    </xf>
    <xf numFmtId="3" fontId="21" fillId="2" borderId="62" xfId="0" applyNumberFormat="1" applyFont="1" applyFill="1" applyBorder="1" applyAlignment="1">
      <alignment horizontal="center" vertical="center"/>
    </xf>
    <xf numFmtId="164" fontId="21" fillId="0" borderId="0" xfId="0" applyNumberFormat="1" applyFont="1" applyAlignment="1">
      <alignment horizontal="center" vertical="center"/>
    </xf>
    <xf numFmtId="0" fontId="20" fillId="0" borderId="0" xfId="0" applyFont="1" applyAlignment="1">
      <alignment vertical="top"/>
    </xf>
    <xf numFmtId="164" fontId="21" fillId="0" borderId="0" xfId="0" applyNumberFormat="1" applyFont="1" applyAlignment="1">
      <alignment horizontal="center" vertical="top"/>
    </xf>
    <xf numFmtId="3" fontId="21" fillId="0" borderId="0" xfId="0" applyNumberFormat="1" applyFont="1" applyAlignment="1">
      <alignment horizontal="center" vertical="top"/>
    </xf>
    <xf numFmtId="0" fontId="21" fillId="0" borderId="0" xfId="0" applyFont="1" applyAlignment="1">
      <alignment horizontal="center" wrapText="1"/>
    </xf>
    <xf numFmtId="0" fontId="21" fillId="0" borderId="0" xfId="0" applyFont="1" applyAlignment="1">
      <alignment wrapText="1"/>
    </xf>
    <xf numFmtId="0" fontId="21" fillId="0" borderId="0" xfId="0" applyFont="1" applyAlignment="1">
      <alignment horizontal="left" vertical="top" wrapText="1"/>
    </xf>
    <xf numFmtId="0" fontId="20" fillId="0" borderId="0" xfId="0" applyFont="1" applyAlignment="1">
      <alignment vertical="center" wrapText="1"/>
    </xf>
    <xf numFmtId="0" fontId="24" fillId="8" borderId="7" xfId="0" applyFont="1" applyFill="1" applyBorder="1" applyAlignment="1">
      <alignment horizontal="center" vertical="center" textRotation="90" wrapText="1"/>
    </xf>
    <xf numFmtId="0" fontId="24" fillId="8" borderId="35" xfId="0" applyFont="1" applyFill="1" applyBorder="1" applyAlignment="1">
      <alignment horizontal="center" vertical="center" wrapText="1"/>
    </xf>
    <xf numFmtId="0" fontId="24" fillId="8" borderId="36" xfId="0" applyFont="1" applyFill="1" applyBorder="1" applyAlignment="1">
      <alignment horizontal="center" vertical="center" wrapText="1"/>
    </xf>
    <xf numFmtId="0" fontId="24" fillId="0" borderId="123" xfId="0" applyFont="1" applyBorder="1" applyAlignment="1">
      <alignment horizontal="center" vertical="center" wrapText="1"/>
    </xf>
    <xf numFmtId="0" fontId="24" fillId="8" borderId="102" xfId="0" applyFont="1" applyFill="1" applyBorder="1" applyAlignment="1">
      <alignment horizontal="center" vertical="center" wrapText="1"/>
    </xf>
    <xf numFmtId="0" fontId="24" fillId="8" borderId="4" xfId="0" applyFont="1" applyFill="1" applyBorder="1" applyAlignment="1">
      <alignment horizontal="center" vertical="center" wrapText="1"/>
    </xf>
    <xf numFmtId="0" fontId="24" fillId="8" borderId="104" xfId="0" applyFont="1" applyFill="1" applyBorder="1" applyAlignment="1">
      <alignment horizontal="center" vertical="center" wrapText="1"/>
    </xf>
    <xf numFmtId="0" fontId="20" fillId="0" borderId="9" xfId="0" applyFont="1" applyBorder="1"/>
    <xf numFmtId="0" fontId="31" fillId="0" borderId="0" xfId="0" applyFont="1" applyAlignment="1">
      <alignment horizontal="left" vertical="center"/>
    </xf>
    <xf numFmtId="0" fontId="20" fillId="7" borderId="7" xfId="0" applyFont="1" applyFill="1" applyBorder="1"/>
    <xf numFmtId="0" fontId="24" fillId="7" borderId="8" xfId="0" applyFont="1" applyFill="1" applyBorder="1" applyAlignment="1">
      <alignment horizontal="left" vertical="center"/>
    </xf>
    <xf numFmtId="0" fontId="18" fillId="7" borderId="9" xfId="0" applyFont="1" applyFill="1" applyBorder="1" applyAlignment="1">
      <alignment horizontal="left" vertical="center"/>
    </xf>
    <xf numFmtId="0" fontId="18" fillId="7" borderId="10" xfId="0" applyFont="1" applyFill="1" applyBorder="1" applyAlignment="1">
      <alignment horizontal="left" vertical="center"/>
    </xf>
    <xf numFmtId="0" fontId="21" fillId="7" borderId="47" xfId="0" applyFont="1" applyFill="1" applyBorder="1" applyAlignment="1">
      <alignment horizontal="center" vertical="center" wrapText="1"/>
    </xf>
    <xf numFmtId="0" fontId="21" fillId="7" borderId="75" xfId="0" applyFont="1" applyFill="1" applyBorder="1" applyAlignment="1">
      <alignment horizontal="center" vertical="center" wrapText="1"/>
    </xf>
    <xf numFmtId="0" fontId="21" fillId="7" borderId="76" xfId="0" applyFont="1" applyFill="1" applyBorder="1" applyAlignment="1">
      <alignment horizontal="center" vertical="center" wrapText="1"/>
    </xf>
    <xf numFmtId="0" fontId="24" fillId="7" borderId="47" xfId="0" applyFont="1" applyFill="1" applyBorder="1" applyAlignment="1">
      <alignment horizontal="center" vertical="center" wrapText="1"/>
    </xf>
    <xf numFmtId="0" fontId="24" fillId="7" borderId="7" xfId="0" applyFont="1" applyFill="1" applyBorder="1" applyAlignment="1">
      <alignment horizontal="center" vertical="center" wrapText="1"/>
    </xf>
    <xf numFmtId="0" fontId="21" fillId="7" borderId="122" xfId="0" applyFont="1" applyFill="1" applyBorder="1" applyAlignment="1">
      <alignment horizontal="center" vertical="center" wrapText="1"/>
    </xf>
    <xf numFmtId="0" fontId="21" fillId="7" borderId="8" xfId="0" applyFont="1" applyFill="1" applyBorder="1" applyAlignment="1">
      <alignment horizontal="center" vertical="center" wrapText="1"/>
    </xf>
    <xf numFmtId="0" fontId="24" fillId="7" borderId="132" xfId="0" applyFont="1" applyFill="1" applyBorder="1" applyAlignment="1">
      <alignment horizontal="center" vertical="center" wrapText="1"/>
    </xf>
    <xf numFmtId="0" fontId="20" fillId="7" borderId="104" xfId="0" applyFont="1" applyFill="1" applyBorder="1"/>
    <xf numFmtId="0" fontId="36" fillId="0" borderId="0" xfId="0" applyFont="1"/>
    <xf numFmtId="0" fontId="24" fillId="2" borderId="20" xfId="0" applyFont="1" applyFill="1" applyBorder="1" applyAlignment="1">
      <alignment horizontal="center" vertical="top"/>
    </xf>
    <xf numFmtId="164" fontId="21" fillId="5" borderId="82" xfId="0" applyNumberFormat="1" applyFont="1" applyFill="1" applyBorder="1" applyAlignment="1" applyProtection="1">
      <alignment horizontal="center" vertical="top"/>
      <protection locked="0"/>
    </xf>
    <xf numFmtId="167" fontId="21" fillId="5" borderId="77" xfId="0" applyNumberFormat="1" applyFont="1" applyFill="1" applyBorder="1" applyAlignment="1" applyProtection="1">
      <alignment horizontal="center" vertical="top"/>
      <protection locked="0"/>
    </xf>
    <xf numFmtId="167" fontId="21" fillId="5" borderId="78" xfId="0" applyNumberFormat="1" applyFont="1" applyFill="1" applyBorder="1" applyAlignment="1" applyProtection="1">
      <alignment horizontal="center" vertical="top"/>
      <protection locked="0"/>
    </xf>
    <xf numFmtId="167" fontId="21" fillId="5" borderId="82" xfId="0" applyNumberFormat="1" applyFont="1" applyFill="1" applyBorder="1" applyAlignment="1" applyProtection="1">
      <alignment horizontal="center" vertical="top" wrapText="1"/>
      <protection locked="0"/>
    </xf>
    <xf numFmtId="2" fontId="37" fillId="5" borderId="52" xfId="0" applyNumberFormat="1" applyFont="1" applyFill="1" applyBorder="1" applyAlignment="1" applyProtection="1">
      <alignment horizontal="center" vertical="top"/>
      <protection locked="0"/>
    </xf>
    <xf numFmtId="1" fontId="20" fillId="0" borderId="120" xfId="0" applyNumberFormat="1" applyFont="1" applyBorder="1" applyAlignment="1">
      <alignment horizontal="center" vertical="top"/>
    </xf>
    <xf numFmtId="4" fontId="37" fillId="6" borderId="41" xfId="0" applyNumberFormat="1" applyFont="1" applyFill="1" applyBorder="1" applyAlignment="1">
      <alignment horizontal="center" vertical="top"/>
    </xf>
    <xf numFmtId="0" fontId="24" fillId="6" borderId="127" xfId="0" applyFont="1" applyFill="1" applyBorder="1" applyAlignment="1">
      <alignment horizontal="center" vertical="top"/>
    </xf>
    <xf numFmtId="0" fontId="38" fillId="10" borderId="4" xfId="0" applyFont="1" applyFill="1" applyBorder="1" applyAlignment="1">
      <alignment horizontal="left" vertical="center" wrapText="1"/>
    </xf>
    <xf numFmtId="2" fontId="38" fillId="0" borderId="4" xfId="0" applyNumberFormat="1" applyFont="1" applyBorder="1" applyAlignment="1">
      <alignment horizontal="center" vertical="center" shrinkToFit="1"/>
    </xf>
    <xf numFmtId="2" fontId="38" fillId="0" borderId="4" xfId="0" applyNumberFormat="1" applyFont="1" applyBorder="1" applyAlignment="1">
      <alignment horizontal="right" vertical="center" shrinkToFit="1"/>
    </xf>
    <xf numFmtId="0" fontId="24" fillId="0" borderId="21" xfId="0" applyFont="1" applyBorder="1" applyAlignment="1">
      <alignment horizontal="center" vertical="top"/>
    </xf>
    <xf numFmtId="164" fontId="21" fillId="5" borderId="39" xfId="0" applyNumberFormat="1" applyFont="1" applyFill="1" applyBorder="1" applyAlignment="1" applyProtection="1">
      <alignment horizontal="center" vertical="top"/>
      <protection locked="0"/>
    </xf>
    <xf numFmtId="167" fontId="21" fillId="5" borderId="5" xfId="0" applyNumberFormat="1" applyFont="1" applyFill="1" applyBorder="1" applyAlignment="1" applyProtection="1">
      <alignment horizontal="center" vertical="top"/>
      <protection locked="0"/>
    </xf>
    <xf numFmtId="167" fontId="21" fillId="5" borderId="6" xfId="0" applyNumberFormat="1" applyFont="1" applyFill="1" applyBorder="1" applyAlignment="1" applyProtection="1">
      <alignment horizontal="center" vertical="top"/>
      <protection locked="0"/>
    </xf>
    <xf numFmtId="167" fontId="21" fillId="5" borderId="39" xfId="0" applyNumberFormat="1" applyFont="1" applyFill="1" applyBorder="1" applyAlignment="1" applyProtection="1">
      <alignment horizontal="center" vertical="top"/>
      <protection locked="0"/>
    </xf>
    <xf numFmtId="2" fontId="37" fillId="5" borderId="116" xfId="0" applyNumberFormat="1" applyFont="1" applyFill="1" applyBorder="1" applyAlignment="1" applyProtection="1">
      <alignment horizontal="center" vertical="top"/>
      <protection locked="0"/>
    </xf>
    <xf numFmtId="1" fontId="20" fillId="0" borderId="118" xfId="0" applyNumberFormat="1" applyFont="1" applyBorder="1" applyAlignment="1">
      <alignment horizontal="center" vertical="top"/>
    </xf>
    <xf numFmtId="4" fontId="37" fillId="6" borderId="126" xfId="0" applyNumberFormat="1" applyFont="1" applyFill="1" applyBorder="1" applyAlignment="1">
      <alignment horizontal="center" vertical="top"/>
    </xf>
    <xf numFmtId="0" fontId="24" fillId="6" borderId="84" xfId="0" applyFont="1" applyFill="1" applyBorder="1" applyAlignment="1">
      <alignment horizontal="center" vertical="top"/>
    </xf>
    <xf numFmtId="1" fontId="38" fillId="0" borderId="115" xfId="0" applyNumberFormat="1" applyFont="1" applyBorder="1" applyAlignment="1">
      <alignment horizontal="center" vertical="center" wrapText="1"/>
    </xf>
    <xf numFmtId="2" fontId="39" fillId="0" borderId="114" xfId="0" applyNumberFormat="1" applyFont="1" applyBorder="1" applyAlignment="1">
      <alignment horizontal="center" vertical="center" shrinkToFit="1"/>
    </xf>
    <xf numFmtId="2" fontId="39" fillId="0" borderId="114" xfId="0" applyNumberFormat="1" applyFont="1" applyBorder="1" applyAlignment="1">
      <alignment horizontal="right" vertical="center" shrinkToFit="1"/>
    </xf>
    <xf numFmtId="0" fontId="24" fillId="2" borderId="21" xfId="0" applyFont="1" applyFill="1" applyBorder="1" applyAlignment="1">
      <alignment horizontal="center" vertical="top"/>
    </xf>
    <xf numFmtId="0" fontId="24" fillId="6" borderId="128" xfId="0" applyFont="1" applyFill="1" applyBorder="1" applyAlignment="1">
      <alignment horizontal="center" vertical="top"/>
    </xf>
    <xf numFmtId="1" fontId="38" fillId="0" borderId="34" xfId="0" applyNumberFormat="1" applyFont="1" applyBorder="1" applyAlignment="1">
      <alignment horizontal="center" vertical="center" wrapText="1"/>
    </xf>
    <xf numFmtId="2" fontId="39" fillId="0" borderId="83" xfId="0" applyNumberFormat="1" applyFont="1" applyBorder="1" applyAlignment="1">
      <alignment horizontal="center" vertical="center" shrinkToFit="1"/>
    </xf>
    <xf numFmtId="2" fontId="39" fillId="0" borderId="83" xfId="0" applyNumberFormat="1" applyFont="1" applyBorder="1" applyAlignment="1">
      <alignment horizontal="right" vertical="center" shrinkToFit="1"/>
    </xf>
    <xf numFmtId="0" fontId="24" fillId="0" borderId="86" xfId="0" applyFont="1" applyBorder="1" applyAlignment="1">
      <alignment horizontal="center" vertical="top"/>
    </xf>
    <xf numFmtId="164" fontId="21" fillId="5" borderId="83" xfId="0" applyNumberFormat="1" applyFont="1" applyFill="1" applyBorder="1" applyAlignment="1" applyProtection="1">
      <alignment horizontal="center" vertical="top"/>
      <protection locked="0"/>
    </xf>
    <xf numFmtId="167" fontId="21" fillId="5" borderId="79" xfId="0" applyNumberFormat="1" applyFont="1" applyFill="1" applyBorder="1" applyAlignment="1" applyProtection="1">
      <alignment horizontal="center" vertical="top"/>
      <protection locked="0"/>
    </xf>
    <xf numFmtId="167" fontId="21" fillId="5" borderId="80" xfId="0" applyNumberFormat="1" applyFont="1" applyFill="1" applyBorder="1" applyAlignment="1" applyProtection="1">
      <alignment horizontal="center" vertical="top"/>
      <protection locked="0"/>
    </xf>
    <xf numFmtId="167" fontId="21" fillId="5" borderId="83" xfId="0" applyNumberFormat="1" applyFont="1" applyFill="1" applyBorder="1" applyAlignment="1" applyProtection="1">
      <alignment horizontal="center" vertical="top"/>
      <protection locked="0"/>
    </xf>
    <xf numFmtId="2" fontId="37" fillId="5" borderId="54" xfId="0" applyNumberFormat="1" applyFont="1" applyFill="1" applyBorder="1" applyAlignment="1" applyProtection="1">
      <alignment horizontal="center" vertical="top"/>
      <protection locked="0"/>
    </xf>
    <xf numFmtId="1" fontId="20" fillId="0" borderId="119" xfId="0" applyNumberFormat="1" applyFont="1" applyBorder="1" applyAlignment="1">
      <alignment horizontal="center" vertical="top"/>
    </xf>
    <xf numFmtId="4" fontId="37" fillId="6" borderId="43" xfId="0" applyNumberFormat="1" applyFont="1" applyFill="1" applyBorder="1" applyAlignment="1">
      <alignment horizontal="center" vertical="top"/>
    </xf>
    <xf numFmtId="0" fontId="24" fillId="6" borderId="129" xfId="0" applyFont="1" applyFill="1" applyBorder="1" applyAlignment="1">
      <alignment horizontal="center" vertical="top"/>
    </xf>
    <xf numFmtId="0" fontId="20" fillId="7" borderId="9" xfId="0" applyFont="1" applyFill="1" applyBorder="1"/>
    <xf numFmtId="0" fontId="24" fillId="7" borderId="9" xfId="0" applyFont="1" applyFill="1" applyBorder="1" applyAlignment="1">
      <alignment horizontal="left" vertical="center"/>
    </xf>
    <xf numFmtId="0" fontId="22" fillId="7" borderId="8" xfId="0" applyFont="1" applyFill="1" applyBorder="1" applyAlignment="1">
      <alignment horizontal="center" vertical="center" wrapText="1"/>
    </xf>
    <xf numFmtId="0" fontId="22" fillId="7" borderId="124" xfId="0" applyFont="1" applyFill="1" applyBorder="1" applyAlignment="1">
      <alignment horizontal="center" vertical="center" wrapText="1"/>
    </xf>
    <xf numFmtId="0" fontId="22" fillId="7" borderId="7" xfId="0" applyFont="1" applyFill="1" applyBorder="1" applyAlignment="1">
      <alignment horizontal="center" vertical="center" wrapText="1"/>
    </xf>
    <xf numFmtId="0" fontId="22" fillId="7" borderId="130" xfId="0" applyFont="1" applyFill="1" applyBorder="1" applyAlignment="1">
      <alignment horizontal="center" vertical="center" wrapText="1"/>
    </xf>
    <xf numFmtId="0" fontId="24" fillId="2" borderId="88" xfId="0" applyFont="1" applyFill="1" applyBorder="1" applyAlignment="1">
      <alignment horizontal="center" vertical="top"/>
    </xf>
    <xf numFmtId="167" fontId="21" fillId="5" borderId="82" xfId="0" applyNumberFormat="1" applyFont="1" applyFill="1" applyBorder="1" applyAlignment="1" applyProtection="1">
      <alignment horizontal="center" vertical="top"/>
      <protection locked="0"/>
    </xf>
    <xf numFmtId="2" fontId="37" fillId="5" borderId="82" xfId="0" applyNumberFormat="1" applyFont="1" applyFill="1" applyBorder="1" applyAlignment="1" applyProtection="1">
      <alignment horizontal="center" vertical="top"/>
      <protection locked="0"/>
    </xf>
    <xf numFmtId="1" fontId="20" fillId="0" borderId="117" xfId="0" applyNumberFormat="1" applyFont="1" applyBorder="1" applyAlignment="1">
      <alignment horizontal="center" vertical="top"/>
    </xf>
    <xf numFmtId="2" fontId="37" fillId="5" borderId="39" xfId="0" applyNumberFormat="1" applyFont="1" applyFill="1" applyBorder="1" applyAlignment="1" applyProtection="1">
      <alignment horizontal="center" vertical="top"/>
      <protection locked="0"/>
    </xf>
    <xf numFmtId="0" fontId="24" fillId="0" borderId="22" xfId="0" applyFont="1" applyBorder="1" applyAlignment="1">
      <alignment horizontal="center" vertical="top"/>
    </xf>
    <xf numFmtId="2" fontId="37" fillId="5" borderId="83" xfId="0" applyNumberFormat="1" applyFont="1" applyFill="1" applyBorder="1" applyAlignment="1" applyProtection="1">
      <alignment horizontal="center" vertical="top"/>
      <protection locked="0"/>
    </xf>
    <xf numFmtId="0" fontId="20" fillId="7" borderId="0" xfId="0" applyFont="1" applyFill="1"/>
    <xf numFmtId="0" fontId="24" fillId="7" borderId="30" xfId="0" applyFont="1" applyFill="1" applyBorder="1" applyAlignment="1">
      <alignment horizontal="left" vertical="center"/>
    </xf>
    <xf numFmtId="0" fontId="18" fillId="7" borderId="30" xfId="0" applyFont="1" applyFill="1" applyBorder="1" applyAlignment="1">
      <alignment horizontal="left" vertical="center"/>
    </xf>
    <xf numFmtId="0" fontId="24" fillId="2" borderId="86" xfId="0" applyFont="1" applyFill="1" applyBorder="1" applyAlignment="1">
      <alignment horizontal="center" vertical="top"/>
    </xf>
    <xf numFmtId="0" fontId="18" fillId="7" borderId="25" xfId="0" applyFont="1" applyFill="1" applyBorder="1" applyAlignment="1">
      <alignment horizontal="left" vertical="center"/>
    </xf>
    <xf numFmtId="0" fontId="40" fillId="0" borderId="0" xfId="0" applyFont="1" applyAlignment="1">
      <alignment vertical="center"/>
    </xf>
    <xf numFmtId="2" fontId="21" fillId="0" borderId="0" xfId="0" applyNumberFormat="1" applyFont="1"/>
    <xf numFmtId="1" fontId="20" fillId="0" borderId="121" xfId="0" applyNumberFormat="1" applyFont="1" applyBorder="1" applyAlignment="1">
      <alignment horizontal="center" vertical="top"/>
    </xf>
    <xf numFmtId="2" fontId="41" fillId="0" borderId="114" xfId="0" applyNumberFormat="1" applyFont="1" applyBorder="1" applyAlignment="1">
      <alignment horizontal="center" vertical="center" shrinkToFit="1"/>
    </xf>
    <xf numFmtId="2" fontId="41" fillId="0" borderId="114" xfId="0" applyNumberFormat="1" applyFont="1" applyBorder="1" applyAlignment="1">
      <alignment horizontal="right" vertical="center" shrinkToFit="1"/>
    </xf>
    <xf numFmtId="2" fontId="41" fillId="0" borderId="83" xfId="0" applyNumberFormat="1" applyFont="1" applyBorder="1" applyAlignment="1">
      <alignment horizontal="center" vertical="center" shrinkToFit="1"/>
    </xf>
    <xf numFmtId="2" fontId="41" fillId="0" borderId="83" xfId="0" applyNumberFormat="1" applyFont="1" applyBorder="1" applyAlignment="1">
      <alignment horizontal="right" vertical="center" shrinkToFit="1"/>
    </xf>
    <xf numFmtId="1" fontId="20" fillId="0" borderId="125" xfId="0" applyNumberFormat="1" applyFont="1" applyBorder="1" applyAlignment="1">
      <alignment horizontal="center" vertical="top"/>
    </xf>
    <xf numFmtId="0" fontId="24" fillId="6" borderId="131" xfId="0" applyFont="1" applyFill="1" applyBorder="1" applyAlignment="1">
      <alignment horizontal="center" vertical="top"/>
    </xf>
    <xf numFmtId="0" fontId="21" fillId="0" borderId="0" xfId="0" applyFont="1" applyAlignment="1">
      <alignment horizontal="center" vertical="top"/>
    </xf>
    <xf numFmtId="0" fontId="42" fillId="0" borderId="0" xfId="0" applyFont="1"/>
    <xf numFmtId="4" fontId="24" fillId="0" borderId="0" xfId="0" applyNumberFormat="1" applyFont="1" applyAlignment="1">
      <alignment horizontal="center" vertical="center"/>
    </xf>
    <xf numFmtId="0" fontId="24" fillId="0" borderId="0" xfId="0" applyFont="1" applyAlignment="1">
      <alignment horizontal="right"/>
    </xf>
    <xf numFmtId="1" fontId="18" fillId="0" borderId="0" xfId="0" applyNumberFormat="1" applyFont="1" applyAlignment="1">
      <alignment horizontal="center" vertical="center"/>
    </xf>
    <xf numFmtId="0" fontId="18" fillId="0" borderId="7" xfId="0" applyFont="1" applyBorder="1" applyAlignment="1">
      <alignment horizontal="center" vertical="center"/>
    </xf>
    <xf numFmtId="4" fontId="24" fillId="0" borderId="4" xfId="0" applyNumberFormat="1" applyFont="1" applyBorder="1" applyAlignment="1">
      <alignment horizontal="center" vertical="center"/>
    </xf>
    <xf numFmtId="0" fontId="24" fillId="0" borderId="0" xfId="0" applyFont="1" applyAlignment="1">
      <alignment horizontal="left" vertical="top"/>
    </xf>
    <xf numFmtId="0" fontId="24" fillId="0" borderId="0" xfId="0" applyFont="1" applyAlignment="1">
      <alignment vertical="center"/>
    </xf>
    <xf numFmtId="0" fontId="28" fillId="0" borderId="25" xfId="0" applyFont="1" applyBorder="1" applyAlignment="1">
      <alignment horizontal="left" vertical="center"/>
    </xf>
    <xf numFmtId="165" fontId="21" fillId="0" borderId="1" xfId="0" applyNumberFormat="1" applyFont="1" applyBorder="1" applyAlignment="1">
      <alignment horizontal="center" vertical="center"/>
    </xf>
    <xf numFmtId="0" fontId="20" fillId="0" borderId="0" xfId="0" applyFont="1" applyAlignment="1">
      <alignment vertical="top" wrapText="1"/>
    </xf>
    <xf numFmtId="0" fontId="20" fillId="0" borderId="10" xfId="0" applyFont="1" applyBorder="1"/>
    <xf numFmtId="0" fontId="44" fillId="0" borderId="72" xfId="0" applyFont="1" applyBorder="1" applyAlignment="1">
      <alignment vertical="center"/>
    </xf>
    <xf numFmtId="0" fontId="45" fillId="0" borderId="67" xfId="0" applyFont="1" applyBorder="1" applyAlignment="1">
      <alignment horizontal="left" vertical="center"/>
    </xf>
    <xf numFmtId="0" fontId="45" fillId="0" borderId="14" xfId="0" applyFont="1" applyBorder="1" applyAlignment="1">
      <alignment vertical="center"/>
    </xf>
    <xf numFmtId="0" fontId="45" fillId="0" borderId="14" xfId="0" applyFont="1" applyBorder="1" applyAlignment="1">
      <alignment horizontal="left" vertical="center"/>
    </xf>
    <xf numFmtId="0" fontId="42" fillId="0" borderId="9" xfId="0" applyFont="1" applyBorder="1" applyAlignment="1">
      <alignment horizontal="left" vertical="center"/>
    </xf>
    <xf numFmtId="166" fontId="32" fillId="7" borderId="133" xfId="0" applyNumberFormat="1" applyFont="1" applyFill="1" applyBorder="1" applyAlignment="1">
      <alignment horizontal="center" vertical="top"/>
    </xf>
    <xf numFmtId="166" fontId="32" fillId="7" borderId="134" xfId="0" applyNumberFormat="1" applyFont="1" applyFill="1" applyBorder="1" applyAlignment="1">
      <alignment horizontal="center" vertical="top"/>
    </xf>
    <xf numFmtId="166" fontId="32" fillId="7" borderId="135" xfId="0" applyNumberFormat="1" applyFont="1" applyFill="1" applyBorder="1" applyAlignment="1">
      <alignment horizontal="center" vertical="top"/>
    </xf>
    <xf numFmtId="166" fontId="32" fillId="7" borderId="46" xfId="0" applyNumberFormat="1" applyFont="1" applyFill="1" applyBorder="1" applyAlignment="1">
      <alignment horizontal="center" vertical="top"/>
    </xf>
    <xf numFmtId="168" fontId="32" fillId="7" borderId="134" xfId="0" applyNumberFormat="1" applyFont="1" applyFill="1" applyBorder="1" applyAlignment="1">
      <alignment horizontal="center" vertical="top"/>
    </xf>
    <xf numFmtId="168" fontId="32" fillId="7" borderId="136" xfId="0" applyNumberFormat="1" applyFont="1" applyFill="1" applyBorder="1" applyAlignment="1">
      <alignment horizontal="center" vertical="top"/>
    </xf>
    <xf numFmtId="168" fontId="32" fillId="7" borderId="137" xfId="0" applyNumberFormat="1" applyFont="1" applyFill="1" applyBorder="1" applyAlignment="1">
      <alignment horizontal="center" vertical="top"/>
    </xf>
    <xf numFmtId="166" fontId="32" fillId="7" borderId="136" xfId="0" applyNumberFormat="1" applyFont="1" applyFill="1" applyBorder="1" applyAlignment="1">
      <alignment horizontal="center" vertical="top"/>
    </xf>
    <xf numFmtId="166" fontId="32" fillId="7" borderId="39" xfId="0" applyNumberFormat="1" applyFont="1" applyFill="1" applyBorder="1" applyAlignment="1">
      <alignment horizontal="center" vertical="top"/>
    </xf>
    <xf numFmtId="166" fontId="32" fillId="7" borderId="33" xfId="0" applyNumberFormat="1" applyFont="1" applyFill="1" applyBorder="1" applyAlignment="1">
      <alignment horizontal="center" vertical="top"/>
    </xf>
    <xf numFmtId="166" fontId="32" fillId="7" borderId="40" xfId="0" applyNumberFormat="1" applyFont="1" applyFill="1" applyBorder="1" applyAlignment="1">
      <alignment horizontal="center" vertical="top"/>
    </xf>
    <xf numFmtId="168" fontId="32" fillId="7" borderId="39" xfId="0" applyNumberFormat="1" applyFont="1" applyFill="1" applyBorder="1" applyAlignment="1">
      <alignment horizontal="center" vertical="top"/>
    </xf>
    <xf numFmtId="168" fontId="32" fillId="7" borderId="40" xfId="0" applyNumberFormat="1" applyFont="1" applyFill="1" applyBorder="1" applyAlignment="1">
      <alignment horizontal="center" vertical="top"/>
    </xf>
    <xf numFmtId="0" fontId="19" fillId="0" borderId="0" xfId="0" applyFont="1" applyAlignment="1">
      <alignment vertical="center"/>
    </xf>
    <xf numFmtId="0" fontId="17" fillId="0" borderId="0" xfId="0" applyFont="1" applyAlignment="1">
      <alignment vertical="center"/>
    </xf>
    <xf numFmtId="0" fontId="19" fillId="0" borderId="0" xfId="0" applyFont="1"/>
    <xf numFmtId="0" fontId="24" fillId="0" borderId="0" xfId="0" applyFont="1" applyAlignment="1">
      <alignment horizontal="center" vertical="center" wrapText="1"/>
    </xf>
    <xf numFmtId="0" fontId="29" fillId="0" borderId="0" xfId="0" applyFont="1" applyAlignment="1">
      <alignment horizontal="left" vertical="center"/>
    </xf>
    <xf numFmtId="0" fontId="25" fillId="0" borderId="0" xfId="0" applyFont="1" applyAlignment="1">
      <alignment vertical="center"/>
    </xf>
    <xf numFmtId="0" fontId="24" fillId="0" borderId="26" xfId="0" applyFont="1" applyBorder="1" applyAlignment="1">
      <alignment horizontal="left" vertical="center"/>
    </xf>
    <xf numFmtId="0" fontId="24" fillId="0" borderId="0" xfId="0" applyFont="1" applyAlignment="1" applyProtection="1">
      <alignment horizontal="left"/>
      <protection locked="0"/>
    </xf>
    <xf numFmtId="0" fontId="18" fillId="0" borderId="0" xfId="0" applyFont="1" applyAlignment="1" applyProtection="1">
      <alignment horizontal="left"/>
      <protection locked="0"/>
    </xf>
    <xf numFmtId="0" fontId="24" fillId="0" borderId="0" xfId="0" applyFont="1" applyAlignment="1" applyProtection="1">
      <alignment horizontal="left" vertical="center"/>
      <protection locked="0"/>
    </xf>
    <xf numFmtId="0" fontId="18" fillId="0" borderId="0" xfId="0" applyFont="1" applyAlignment="1" applyProtection="1">
      <alignment vertical="center"/>
      <protection locked="0"/>
    </xf>
    <xf numFmtId="0" fontId="28" fillId="0" borderId="0" xfId="0" applyFont="1" applyAlignment="1">
      <alignment vertical="center"/>
    </xf>
    <xf numFmtId="0" fontId="28" fillId="0" borderId="0" xfId="0" applyFont="1" applyAlignment="1">
      <alignment horizontal="right"/>
    </xf>
    <xf numFmtId="167" fontId="21" fillId="0" borderId="0" xfId="0" applyNumberFormat="1" applyFont="1" applyAlignment="1">
      <alignment horizontal="center" vertical="center"/>
    </xf>
    <xf numFmtId="0" fontId="21" fillId="0" borderId="0" xfId="0" applyFont="1" applyAlignment="1">
      <alignment horizontal="right" vertical="center"/>
    </xf>
    <xf numFmtId="0" fontId="21" fillId="3" borderId="7" xfId="0" applyFont="1" applyFill="1" applyBorder="1" applyAlignment="1">
      <alignment horizontal="center" vertical="center" wrapText="1"/>
    </xf>
    <xf numFmtId="0" fontId="21" fillId="0" borderId="35"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46" xfId="0" applyFont="1" applyBorder="1" applyAlignment="1">
      <alignment horizontal="center" vertical="center" wrapText="1"/>
    </xf>
    <xf numFmtId="164" fontId="21" fillId="5" borderId="56" xfId="0" applyNumberFormat="1" applyFont="1" applyFill="1" applyBorder="1" applyAlignment="1" applyProtection="1">
      <alignment horizontal="center" vertical="center"/>
      <protection locked="0"/>
    </xf>
    <xf numFmtId="164" fontId="21" fillId="5" borderId="55" xfId="0" applyNumberFormat="1" applyFont="1" applyFill="1" applyBorder="1" applyAlignment="1" applyProtection="1">
      <alignment horizontal="center" vertical="center"/>
      <protection locked="0"/>
    </xf>
    <xf numFmtId="167" fontId="21" fillId="5" borderId="49" xfId="0" applyNumberFormat="1" applyFont="1" applyFill="1" applyBorder="1" applyAlignment="1" applyProtection="1">
      <alignment horizontal="center" vertical="center"/>
      <protection locked="0"/>
    </xf>
    <xf numFmtId="167" fontId="21" fillId="5" borderId="50" xfId="0" applyNumberFormat="1" applyFont="1" applyFill="1" applyBorder="1" applyAlignment="1" applyProtection="1">
      <alignment horizontal="center" vertical="center"/>
      <protection locked="0"/>
    </xf>
    <xf numFmtId="4" fontId="24" fillId="5" borderId="9" xfId="0" applyNumberFormat="1" applyFont="1" applyFill="1" applyBorder="1" applyAlignment="1" applyProtection="1">
      <alignment horizontal="center" vertical="center"/>
      <protection locked="0"/>
    </xf>
    <xf numFmtId="4" fontId="24" fillId="6" borderId="51" xfId="0" applyNumberFormat="1" applyFont="1" applyFill="1" applyBorder="1" applyAlignment="1" applyProtection="1">
      <alignment horizontal="center" vertical="center"/>
      <protection locked="0"/>
    </xf>
    <xf numFmtId="0" fontId="21" fillId="2" borderId="7" xfId="0" applyFont="1" applyFill="1" applyBorder="1" applyAlignment="1">
      <alignment horizontal="center" vertical="center" wrapText="1"/>
    </xf>
    <xf numFmtId="0" fontId="24" fillId="0" borderId="7" xfId="0" applyFont="1" applyBorder="1" applyAlignment="1">
      <alignment horizontal="center" vertical="center" wrapText="1"/>
    </xf>
    <xf numFmtId="0" fontId="21" fillId="0" borderId="37"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13" xfId="0" applyFont="1" applyBorder="1" applyAlignment="1">
      <alignment horizontal="center" wrapText="1"/>
    </xf>
    <xf numFmtId="0" fontId="42" fillId="0" borderId="37" xfId="0" applyFont="1" applyBorder="1" applyAlignment="1">
      <alignment horizontal="center" vertical="center" wrapText="1"/>
    </xf>
    <xf numFmtId="0" fontId="21" fillId="2" borderId="47" xfId="0" applyFont="1" applyFill="1" applyBorder="1" applyAlignment="1">
      <alignment horizontal="center" vertical="top"/>
    </xf>
    <xf numFmtId="164" fontId="21" fillId="5" borderId="23" xfId="0" applyNumberFormat="1" applyFont="1" applyFill="1" applyBorder="1" applyAlignment="1" applyProtection="1">
      <alignment horizontal="center" vertical="top"/>
      <protection locked="0"/>
    </xf>
    <xf numFmtId="164" fontId="21" fillId="5" borderId="12" xfId="0" applyNumberFormat="1" applyFont="1" applyFill="1" applyBorder="1" applyAlignment="1" applyProtection="1">
      <alignment horizontal="center" vertical="top"/>
      <protection locked="0"/>
    </xf>
    <xf numFmtId="167" fontId="21" fillId="5" borderId="11" xfId="0" applyNumberFormat="1" applyFont="1" applyFill="1" applyBorder="1" applyAlignment="1" applyProtection="1">
      <alignment horizontal="center" vertical="top"/>
      <protection locked="0"/>
    </xf>
    <xf numFmtId="167" fontId="21" fillId="5" borderId="32" xfId="0" applyNumberFormat="1" applyFont="1" applyFill="1" applyBorder="1" applyAlignment="1" applyProtection="1">
      <alignment horizontal="center" vertical="top"/>
      <protection locked="0"/>
    </xf>
    <xf numFmtId="169" fontId="37" fillId="5" borderId="18" xfId="0" applyNumberFormat="1" applyFont="1" applyFill="1" applyBorder="1" applyAlignment="1" applyProtection="1">
      <alignment horizontal="center" vertical="top"/>
      <protection locked="0"/>
    </xf>
    <xf numFmtId="169" fontId="37" fillId="6" borderId="11" xfId="0" applyNumberFormat="1" applyFont="1" applyFill="1" applyBorder="1" applyAlignment="1">
      <alignment horizontal="center" vertical="top"/>
    </xf>
    <xf numFmtId="1" fontId="21" fillId="0" borderId="0" xfId="0" applyNumberFormat="1" applyFont="1" applyAlignment="1">
      <alignment horizontal="center" vertical="center"/>
    </xf>
    <xf numFmtId="0" fontId="40" fillId="0" borderId="0" xfId="0" applyFont="1" applyAlignment="1">
      <alignment horizontal="center" vertical="top"/>
    </xf>
    <xf numFmtId="0" fontId="21" fillId="2" borderId="46" xfId="0" applyFont="1" applyFill="1" applyBorder="1" applyAlignment="1">
      <alignment horizontal="center" vertical="top"/>
    </xf>
    <xf numFmtId="169" fontId="37" fillId="6" borderId="49" xfId="0" applyNumberFormat="1" applyFont="1" applyFill="1" applyBorder="1" applyAlignment="1">
      <alignment horizontal="center" vertical="top"/>
    </xf>
    <xf numFmtId="0" fontId="21" fillId="2" borderId="113" xfId="0" applyFont="1" applyFill="1" applyBorder="1" applyAlignment="1">
      <alignment horizontal="center" vertical="top"/>
    </xf>
    <xf numFmtId="0" fontId="21" fillId="2" borderId="45" xfId="0" applyFont="1" applyFill="1" applyBorder="1" applyAlignment="1">
      <alignment horizontal="center" vertical="center"/>
    </xf>
    <xf numFmtId="0" fontId="48" fillId="0" borderId="30" xfId="0" applyFont="1" applyBorder="1" applyAlignment="1">
      <alignment horizontal="right" vertical="center" wrapText="1"/>
    </xf>
    <xf numFmtId="0" fontId="21" fillId="0" borderId="30" xfId="0" applyFont="1" applyBorder="1" applyAlignment="1">
      <alignment horizontal="center" vertical="center" wrapText="1"/>
    </xf>
    <xf numFmtId="0" fontId="20" fillId="0" borderId="30" xfId="0" applyFont="1" applyBorder="1" applyAlignment="1">
      <alignment horizontal="center" vertical="center" wrapText="1"/>
    </xf>
    <xf numFmtId="0" fontId="24" fillId="0" borderId="30" xfId="0" applyFont="1" applyBorder="1" applyAlignment="1">
      <alignment horizontal="right" vertical="center"/>
    </xf>
    <xf numFmtId="0" fontId="21" fillId="0" borderId="0" xfId="0" applyFont="1" applyAlignment="1">
      <alignment horizontal="center" vertical="center" wrapText="1"/>
    </xf>
    <xf numFmtId="0" fontId="21" fillId="2" borderId="0" xfId="0" applyFont="1" applyFill="1" applyAlignment="1">
      <alignment horizontal="center" vertical="center"/>
    </xf>
    <xf numFmtId="0" fontId="48" fillId="0" borderId="0" xfId="0" applyFont="1" applyAlignment="1">
      <alignment horizontal="right" vertical="center" wrapText="1"/>
    </xf>
    <xf numFmtId="0" fontId="37" fillId="0" borderId="46" xfId="0" applyFont="1" applyBorder="1" applyAlignment="1">
      <alignment horizontal="center" vertical="center" wrapText="1"/>
    </xf>
    <xf numFmtId="0" fontId="51" fillId="0" borderId="0" xfId="0" applyFont="1"/>
    <xf numFmtId="0" fontId="21" fillId="0" borderId="0" xfId="0" applyFont="1" applyAlignment="1">
      <alignment horizontal="left" wrapText="1"/>
    </xf>
    <xf numFmtId="0" fontId="21" fillId="0" borderId="0" xfId="0" applyFont="1" applyAlignment="1">
      <alignment horizontal="center"/>
    </xf>
    <xf numFmtId="0" fontId="24" fillId="0" borderId="0" xfId="0" applyFont="1" applyAlignment="1">
      <alignment horizontal="center" wrapText="1"/>
    </xf>
    <xf numFmtId="3" fontId="32" fillId="0" borderId="33" xfId="0" applyNumberFormat="1" applyFont="1" applyBorder="1" applyAlignment="1">
      <alignment horizontal="center" vertical="top"/>
    </xf>
    <xf numFmtId="3" fontId="50" fillId="0" borderId="7" xfId="0" applyNumberFormat="1" applyFont="1" applyBorder="1" applyAlignment="1">
      <alignment horizontal="center" vertical="center" wrapText="1"/>
    </xf>
    <xf numFmtId="1" fontId="32" fillId="6" borderId="63" xfId="0" applyNumberFormat="1" applyFont="1" applyFill="1" applyBorder="1" applyAlignment="1">
      <alignment horizontal="center" vertical="top"/>
    </xf>
    <xf numFmtId="1" fontId="32" fillId="6" borderId="64" xfId="0" applyNumberFormat="1" applyFont="1" applyFill="1" applyBorder="1" applyAlignment="1">
      <alignment horizontal="center" vertical="top"/>
    </xf>
    <xf numFmtId="0" fontId="52" fillId="9" borderId="0" xfId="0" applyFont="1" applyFill="1" applyAlignment="1">
      <alignment vertical="center"/>
    </xf>
    <xf numFmtId="0" fontId="14" fillId="2" borderId="0" xfId="0" applyFont="1" applyFill="1"/>
    <xf numFmtId="0" fontId="54" fillId="2" borderId="0" xfId="0" applyFont="1" applyFill="1"/>
    <xf numFmtId="0" fontId="56" fillId="0" borderId="0" xfId="0" applyFont="1" applyAlignment="1">
      <alignment horizontal="right" vertical="center"/>
    </xf>
    <xf numFmtId="0" fontId="56" fillId="0" borderId="0" xfId="0" applyFont="1" applyAlignment="1">
      <alignment horizontal="right" vertical="top"/>
    </xf>
    <xf numFmtId="0" fontId="57" fillId="0" borderId="0" xfId="0" applyFont="1" applyAlignment="1">
      <alignment horizontal="right" vertical="top"/>
    </xf>
    <xf numFmtId="0" fontId="57" fillId="0" borderId="0" xfId="0" applyFont="1" applyAlignment="1">
      <alignment horizontal="right" vertical="center"/>
    </xf>
    <xf numFmtId="0" fontId="58" fillId="0" borderId="0" xfId="0" applyFont="1"/>
    <xf numFmtId="0" fontId="56" fillId="0" borderId="0" xfId="0" applyFont="1" applyAlignment="1">
      <alignment horizontal="right"/>
    </xf>
    <xf numFmtId="0" fontId="56" fillId="0" borderId="0" xfId="0" applyFont="1"/>
    <xf numFmtId="0" fontId="14" fillId="0" borderId="0" xfId="0" applyFont="1" applyAlignment="1">
      <alignment vertical="top"/>
    </xf>
    <xf numFmtId="0" fontId="56" fillId="0" borderId="0" xfId="0" applyFont="1" applyAlignment="1">
      <alignment vertical="top"/>
    </xf>
    <xf numFmtId="0" fontId="58" fillId="0" borderId="0" xfId="0" applyFont="1" applyAlignment="1">
      <alignment vertical="top"/>
    </xf>
    <xf numFmtId="0" fontId="56" fillId="0" borderId="0" xfId="0" applyFont="1" applyAlignment="1">
      <alignment horizontal="left"/>
    </xf>
    <xf numFmtId="0" fontId="56" fillId="0" borderId="0" xfId="0" applyFont="1" applyAlignment="1">
      <alignment wrapText="1"/>
    </xf>
    <xf numFmtId="0" fontId="15" fillId="0" borderId="0" xfId="0" applyFont="1" applyAlignment="1">
      <alignment wrapText="1"/>
    </xf>
    <xf numFmtId="0" fontId="56" fillId="0" borderId="0" xfId="0" applyFont="1" applyAlignment="1">
      <alignment vertical="top" wrapText="1"/>
    </xf>
    <xf numFmtId="0" fontId="56" fillId="0" borderId="0" xfId="0" applyFont="1" applyAlignment="1">
      <alignment vertical="center"/>
    </xf>
    <xf numFmtId="0" fontId="20" fillId="0" borderId="25" xfId="0" applyFont="1" applyBorder="1" applyAlignment="1">
      <alignment horizontal="right" vertical="top" wrapText="1"/>
    </xf>
    <xf numFmtId="0" fontId="20" fillId="0" borderId="70" xfId="0" applyFont="1" applyBorder="1" applyAlignment="1">
      <alignment vertical="top" wrapText="1"/>
    </xf>
    <xf numFmtId="0" fontId="20" fillId="0" borderId="0" xfId="0" applyFont="1" applyAlignment="1">
      <alignment horizontal="left"/>
    </xf>
    <xf numFmtId="0" fontId="55" fillId="0" borderId="0" xfId="0" applyFont="1"/>
    <xf numFmtId="0" fontId="14" fillId="0" borderId="0" xfId="0" applyFont="1" applyAlignment="1">
      <alignment wrapText="1"/>
    </xf>
    <xf numFmtId="0" fontId="54" fillId="0" borderId="0" xfId="0" applyFont="1" applyAlignment="1">
      <alignment wrapText="1"/>
    </xf>
    <xf numFmtId="0" fontId="14" fillId="0" borderId="0" xfId="0" applyFont="1" applyAlignment="1">
      <alignment vertical="top" wrapText="1"/>
    </xf>
    <xf numFmtId="0" fontId="14" fillId="0" borderId="0" xfId="0" applyFont="1" applyAlignment="1">
      <alignment horizontal="left"/>
    </xf>
    <xf numFmtId="0" fontId="22" fillId="7" borderId="0" xfId="0" applyFont="1" applyFill="1" applyAlignment="1">
      <alignment horizontal="center" vertical="center" wrapText="1"/>
    </xf>
    <xf numFmtId="0" fontId="21" fillId="5" borderId="82" xfId="0" applyFont="1" applyFill="1" applyBorder="1" applyAlignment="1" applyProtection="1">
      <alignment horizontal="center" vertical="top"/>
      <protection locked="0"/>
    </xf>
    <xf numFmtId="0" fontId="21" fillId="5" borderId="39" xfId="0" applyFont="1" applyFill="1" applyBorder="1" applyAlignment="1" applyProtection="1">
      <alignment horizontal="center" vertical="top"/>
      <protection locked="0"/>
    </xf>
    <xf numFmtId="0" fontId="21" fillId="5" borderId="83" xfId="0" applyFont="1" applyFill="1" applyBorder="1" applyAlignment="1" applyProtection="1">
      <alignment horizontal="center" vertical="top"/>
      <protection locked="0"/>
    </xf>
    <xf numFmtId="0" fontId="21" fillId="0" borderId="1" xfId="0" applyFont="1" applyBorder="1"/>
    <xf numFmtId="0" fontId="20" fillId="0" borderId="0" xfId="0" applyFont="1" applyAlignment="1">
      <alignment horizontal="center" vertical="center" wrapText="1"/>
    </xf>
    <xf numFmtId="0" fontId="24" fillId="8" borderId="7" xfId="0" applyFont="1" applyFill="1" applyBorder="1" applyAlignment="1">
      <alignment horizontal="center" vertical="center" wrapText="1"/>
    </xf>
    <xf numFmtId="0" fontId="20" fillId="0" borderId="25" xfId="0" applyFont="1" applyBorder="1" applyAlignment="1">
      <alignment wrapText="1"/>
    </xf>
    <xf numFmtId="0" fontId="21" fillId="0" borderId="7"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xf numFmtId="0" fontId="20" fillId="0" borderId="0" xfId="0" applyFont="1"/>
    <xf numFmtId="166" fontId="32" fillId="7" borderId="137" xfId="0" applyNumberFormat="1" applyFont="1" applyFill="1" applyBorder="1" applyAlignment="1" applyProtection="1">
      <alignment horizontal="center" vertical="top"/>
    </xf>
    <xf numFmtId="0" fontId="14" fillId="0" borderId="0" xfId="0" applyFont="1" applyAlignment="1">
      <alignment horizontal="left" vertical="top" wrapText="1"/>
    </xf>
    <xf numFmtId="0" fontId="14" fillId="0" borderId="0" xfId="0" applyFont="1" applyAlignment="1">
      <alignment wrapText="1"/>
    </xf>
    <xf numFmtId="0" fontId="14" fillId="0" borderId="0" xfId="0" applyFont="1" applyAlignment="1">
      <alignment horizontal="left" wrapText="1"/>
    </xf>
    <xf numFmtId="0" fontId="14" fillId="0" borderId="0" xfId="0" applyFont="1" applyAlignment="1">
      <alignment vertical="top" wrapText="1"/>
    </xf>
    <xf numFmtId="49" fontId="14" fillId="0" borderId="0" xfId="0" applyNumberFormat="1" applyFont="1" applyAlignment="1">
      <alignment horizontal="left" vertical="top" wrapText="1"/>
    </xf>
    <xf numFmtId="0" fontId="14" fillId="0" borderId="0" xfId="0" applyFont="1" applyAlignment="1">
      <alignment vertical="center" wrapText="1"/>
    </xf>
    <xf numFmtId="0" fontId="11" fillId="9" borderId="0" xfId="0" applyFont="1" applyFill="1" applyAlignment="1">
      <alignment horizontal="center" vertical="center"/>
    </xf>
    <xf numFmtId="0" fontId="13" fillId="0" borderId="0" xfId="0" applyFont="1" applyAlignment="1">
      <alignment vertical="center"/>
    </xf>
    <xf numFmtId="0" fontId="14" fillId="0" borderId="0" xfId="0" applyFont="1" applyAlignment="1">
      <alignment horizontal="left" vertical="top"/>
    </xf>
    <xf numFmtId="0" fontId="13" fillId="0" borderId="0" xfId="0" applyFont="1" applyAlignment="1">
      <alignment horizontal="left" vertical="top" wrapText="1"/>
    </xf>
    <xf numFmtId="0" fontId="14" fillId="0" borderId="0" xfId="0" applyFont="1" applyAlignment="1">
      <alignment horizontal="left"/>
    </xf>
    <xf numFmtId="0" fontId="53" fillId="2" borderId="0" xfId="0" applyFont="1" applyFill="1" applyAlignment="1">
      <alignment horizontal="center"/>
    </xf>
    <xf numFmtId="0" fontId="14" fillId="0" borderId="0" xfId="0" applyFont="1" applyAlignment="1">
      <alignment horizontal="left" vertical="center" wrapText="1"/>
    </xf>
    <xf numFmtId="0" fontId="54" fillId="0" borderId="0" xfId="0" applyFont="1" applyAlignment="1">
      <alignment horizontal="center" vertical="top"/>
    </xf>
    <xf numFmtId="0" fontId="16" fillId="0" borderId="0" xfId="0" applyFont="1" applyAlignment="1">
      <alignment horizontal="left" vertical="top" wrapText="1"/>
    </xf>
    <xf numFmtId="0" fontId="54" fillId="0" borderId="0" xfId="0" applyFont="1" applyAlignment="1">
      <alignment wrapText="1"/>
    </xf>
    <xf numFmtId="0" fontId="20" fillId="0" borderId="0" xfId="0" quotePrefix="1" applyFont="1" applyAlignment="1">
      <alignment horizontal="center" vertical="center" wrapText="1"/>
    </xf>
    <xf numFmtId="0" fontId="20" fillId="0" borderId="0" xfId="0" applyFont="1" applyAlignment="1">
      <alignment horizontal="center" vertical="center" wrapText="1"/>
    </xf>
    <xf numFmtId="0" fontId="26" fillId="0" borderId="0" xfId="0" applyFont="1" applyAlignment="1">
      <alignment horizontal="center" vertical="center" wrapText="1"/>
    </xf>
    <xf numFmtId="0" fontId="21" fillId="5" borderId="39" xfId="0" applyFont="1" applyFill="1" applyBorder="1" applyAlignment="1" applyProtection="1">
      <alignment horizontal="center" vertical="top" wrapText="1"/>
      <protection locked="0"/>
    </xf>
    <xf numFmtId="0" fontId="21" fillId="5" borderId="39" xfId="0" applyFont="1" applyFill="1" applyBorder="1" applyAlignment="1" applyProtection="1">
      <alignment horizontal="center" vertical="top"/>
      <protection locked="0"/>
    </xf>
    <xf numFmtId="0" fontId="24" fillId="5" borderId="54" xfId="0" applyFont="1" applyFill="1" applyBorder="1" applyAlignment="1">
      <alignment horizontal="center" vertical="center" wrapText="1"/>
    </xf>
    <xf numFmtId="0" fontId="18" fillId="5" borderId="34" xfId="0" applyFont="1" applyFill="1" applyBorder="1" applyAlignment="1">
      <alignment vertical="center" wrapText="1"/>
    </xf>
    <xf numFmtId="0" fontId="21" fillId="5" borderId="82" xfId="0" applyFont="1" applyFill="1" applyBorder="1" applyAlignment="1" applyProtection="1">
      <alignment horizontal="center" vertical="top" wrapText="1"/>
      <protection locked="0"/>
    </xf>
    <xf numFmtId="0" fontId="21" fillId="5" borderId="82" xfId="0" applyFont="1" applyFill="1" applyBorder="1" applyAlignment="1" applyProtection="1">
      <alignment horizontal="center" vertical="top"/>
      <protection locked="0"/>
    </xf>
    <xf numFmtId="167" fontId="21" fillId="5" borderId="73" xfId="0" applyNumberFormat="1" applyFont="1" applyFill="1" applyBorder="1" applyAlignment="1" applyProtection="1">
      <alignment horizontal="center" vertical="center"/>
      <protection locked="0"/>
    </xf>
    <xf numFmtId="167" fontId="20" fillId="5" borderId="73" xfId="0" applyNumberFormat="1" applyFont="1" applyFill="1" applyBorder="1" applyAlignment="1" applyProtection="1">
      <alignment horizontal="center" vertical="center"/>
      <protection locked="0"/>
    </xf>
    <xf numFmtId="167" fontId="21" fillId="5" borderId="74" xfId="0" applyNumberFormat="1" applyFont="1" applyFill="1" applyBorder="1" applyAlignment="1" applyProtection="1">
      <alignment horizontal="center" vertical="center"/>
      <protection locked="0"/>
    </xf>
    <xf numFmtId="167" fontId="20" fillId="5" borderId="74" xfId="0" applyNumberFormat="1" applyFont="1" applyFill="1" applyBorder="1" applyAlignment="1" applyProtection="1">
      <alignment horizontal="center" vertical="center"/>
      <protection locked="0"/>
    </xf>
    <xf numFmtId="0" fontId="21" fillId="0" borderId="52" xfId="0" applyFont="1" applyBorder="1" applyAlignment="1">
      <alignment horizontal="center" vertical="center" wrapText="1"/>
    </xf>
    <xf numFmtId="0" fontId="21" fillId="0" borderId="53" xfId="0" applyFont="1" applyBorder="1" applyAlignment="1">
      <alignment vertical="center"/>
    </xf>
    <xf numFmtId="0" fontId="21" fillId="0" borderId="90" xfId="0" applyFont="1" applyBorder="1" applyAlignment="1">
      <alignment horizontal="left" vertical="top" wrapText="1"/>
    </xf>
    <xf numFmtId="0" fontId="20" fillId="0" borderId="91" xfId="0" applyFont="1" applyBorder="1" applyAlignment="1">
      <alignment horizontal="left" vertical="top"/>
    </xf>
    <xf numFmtId="0" fontId="20" fillId="0" borderId="92" xfId="0" applyFont="1" applyBorder="1" applyAlignment="1">
      <alignment horizontal="left" vertical="top"/>
    </xf>
    <xf numFmtId="0" fontId="24" fillId="8" borderId="7" xfId="0" applyFont="1" applyFill="1" applyBorder="1" applyAlignment="1">
      <alignment horizontal="center" vertical="center" wrapText="1"/>
    </xf>
    <xf numFmtId="0" fontId="21" fillId="0" borderId="17" xfId="0" applyFont="1" applyBorder="1" applyAlignment="1">
      <alignment horizontal="left" vertical="top" wrapText="1"/>
    </xf>
    <xf numFmtId="0" fontId="20" fillId="0" borderId="18" xfId="0" applyFont="1" applyBorder="1" applyAlignment="1">
      <alignment horizontal="left" vertical="top" wrapText="1"/>
    </xf>
    <xf numFmtId="0" fontId="20" fillId="0" borderId="32" xfId="0" applyFont="1" applyBorder="1" applyAlignment="1">
      <alignment horizontal="left" vertical="top" wrapText="1"/>
    </xf>
    <xf numFmtId="0" fontId="21" fillId="7" borderId="140" xfId="0" applyFont="1" applyFill="1" applyBorder="1" applyAlignment="1">
      <alignment horizontal="center" vertical="center" wrapText="1"/>
    </xf>
    <xf numFmtId="0" fontId="21" fillId="7" borderId="141" xfId="0" applyFont="1" applyFill="1" applyBorder="1" applyAlignment="1">
      <alignment horizontal="center" vertical="center" wrapText="1"/>
    </xf>
    <xf numFmtId="0" fontId="21" fillId="7" borderId="142" xfId="0" applyFont="1" applyFill="1" applyBorder="1" applyAlignment="1">
      <alignment horizontal="center" vertical="center" wrapText="1"/>
    </xf>
    <xf numFmtId="0" fontId="22" fillId="7" borderId="0" xfId="0" applyFont="1" applyFill="1" applyAlignment="1">
      <alignment horizontal="center" vertical="center" wrapText="1"/>
    </xf>
    <xf numFmtId="0" fontId="24" fillId="8" borderId="8" xfId="0" applyFont="1" applyFill="1" applyBorder="1" applyAlignment="1">
      <alignment horizontal="left" vertical="center" wrapText="1"/>
    </xf>
    <xf numFmtId="0" fontId="18" fillId="8" borderId="9" xfId="0" applyFont="1" applyFill="1" applyBorder="1" applyAlignment="1">
      <alignment horizontal="left" vertical="center" wrapText="1"/>
    </xf>
    <xf numFmtId="0" fontId="18" fillId="8" borderId="10" xfId="0" applyFont="1" applyFill="1" applyBorder="1" applyAlignment="1">
      <alignment horizontal="left" vertical="center" wrapText="1"/>
    </xf>
    <xf numFmtId="0" fontId="21" fillId="0" borderId="89" xfId="0" applyFont="1" applyBorder="1" applyAlignment="1">
      <alignment horizontal="left" vertical="top" wrapText="1"/>
    </xf>
    <xf numFmtId="0" fontId="20" fillId="0" borderId="2" xfId="0" applyFont="1" applyBorder="1" applyAlignment="1">
      <alignment horizontal="left" vertical="top" wrapText="1"/>
    </xf>
    <xf numFmtId="0" fontId="20" fillId="0" borderId="24" xfId="0" applyFont="1" applyBorder="1" applyAlignment="1">
      <alignment horizontal="left" vertical="top" wrapText="1"/>
    </xf>
    <xf numFmtId="0" fontId="21" fillId="0" borderId="101" xfId="0" applyFont="1" applyBorder="1" applyAlignment="1">
      <alignment horizontal="left" vertical="top" wrapText="1"/>
    </xf>
    <xf numFmtId="0" fontId="20" fillId="0" borderId="98" xfId="0" applyFont="1" applyBorder="1" applyAlignment="1">
      <alignment horizontal="left" vertical="top" wrapText="1"/>
    </xf>
    <xf numFmtId="0" fontId="20" fillId="0" borderId="99" xfId="0" applyFont="1" applyBorder="1" applyAlignment="1">
      <alignment horizontal="left" vertical="top" wrapText="1"/>
    </xf>
    <xf numFmtId="0" fontId="21" fillId="0" borderId="3" xfId="0" applyFont="1" applyBorder="1" applyAlignment="1">
      <alignment horizontal="left" vertical="top" wrapText="1"/>
    </xf>
    <xf numFmtId="0" fontId="21" fillId="0" borderId="15" xfId="0" applyFont="1" applyBorder="1" applyAlignment="1">
      <alignment horizontal="left" vertical="top"/>
    </xf>
    <xf numFmtId="0" fontId="20" fillId="0" borderId="16" xfId="0" applyFont="1" applyBorder="1" applyAlignment="1">
      <alignment horizontal="left" vertical="top"/>
    </xf>
    <xf numFmtId="0" fontId="20" fillId="0" borderId="31" xfId="0" applyFont="1" applyBorder="1" applyAlignment="1">
      <alignment horizontal="left" vertical="top"/>
    </xf>
    <xf numFmtId="0" fontId="21" fillId="5" borderId="57" xfId="0" applyFont="1" applyFill="1" applyBorder="1" applyAlignment="1" applyProtection="1">
      <alignment horizontal="left" vertical="center"/>
      <protection locked="0"/>
    </xf>
    <xf numFmtId="0" fontId="20" fillId="5" borderId="28" xfId="0" applyFont="1" applyFill="1" applyBorder="1" applyAlignment="1" applyProtection="1">
      <alignment horizontal="left" vertical="center"/>
      <protection locked="0"/>
    </xf>
    <xf numFmtId="0" fontId="20" fillId="5" borderId="29" xfId="0" applyFont="1" applyFill="1" applyBorder="1" applyAlignment="1" applyProtection="1">
      <alignment horizontal="left" vertical="center"/>
      <protection locked="0"/>
    </xf>
    <xf numFmtId="0" fontId="21" fillId="5" borderId="58" xfId="0" applyFont="1" applyFill="1" applyBorder="1" applyAlignment="1" applyProtection="1">
      <alignment horizontal="left" vertical="center"/>
      <protection locked="0"/>
    </xf>
    <xf numFmtId="0" fontId="20" fillId="5" borderId="59" xfId="0" applyFont="1" applyFill="1" applyBorder="1" applyAlignment="1" applyProtection="1">
      <alignment vertical="center"/>
      <protection locked="0"/>
    </xf>
    <xf numFmtId="0" fontId="20" fillId="5" borderId="60" xfId="0" applyFont="1" applyFill="1" applyBorder="1" applyAlignment="1" applyProtection="1">
      <alignment vertical="center"/>
      <protection locked="0"/>
    </xf>
    <xf numFmtId="0" fontId="21" fillId="5" borderId="27" xfId="0" applyFont="1" applyFill="1" applyBorder="1" applyAlignment="1" applyProtection="1">
      <alignment horizontal="left" vertical="center"/>
      <protection locked="0"/>
    </xf>
    <xf numFmtId="0" fontId="20" fillId="5" borderId="29" xfId="0" applyFont="1" applyFill="1" applyBorder="1" applyAlignment="1" applyProtection="1">
      <alignment vertical="center"/>
      <protection locked="0"/>
    </xf>
    <xf numFmtId="49" fontId="21" fillId="5" borderId="27" xfId="0" applyNumberFormat="1" applyFont="1" applyFill="1" applyBorder="1" applyAlignment="1" applyProtection="1">
      <alignment horizontal="left" vertical="center"/>
      <protection locked="0"/>
    </xf>
    <xf numFmtId="49" fontId="21" fillId="5" borderId="28" xfId="0" applyNumberFormat="1" applyFont="1" applyFill="1" applyBorder="1" applyAlignment="1" applyProtection="1">
      <alignment horizontal="left" vertical="center"/>
      <protection locked="0"/>
    </xf>
    <xf numFmtId="49" fontId="21" fillId="5" borderId="29" xfId="0" applyNumberFormat="1" applyFont="1" applyFill="1" applyBorder="1" applyAlignment="1" applyProtection="1">
      <alignment horizontal="left" vertical="center"/>
      <protection locked="0"/>
    </xf>
    <xf numFmtId="0" fontId="31" fillId="5" borderId="27" xfId="0" applyFont="1" applyFill="1" applyBorder="1" applyAlignment="1" applyProtection="1">
      <alignment horizontal="left" vertical="center"/>
      <protection locked="0"/>
    </xf>
    <xf numFmtId="0" fontId="31" fillId="5" borderId="29" xfId="0" applyFont="1" applyFill="1" applyBorder="1" applyAlignment="1" applyProtection="1">
      <alignment horizontal="left" vertical="center"/>
      <protection locked="0"/>
    </xf>
    <xf numFmtId="0" fontId="21" fillId="0" borderId="100" xfId="0" applyFont="1" applyBorder="1" applyAlignment="1">
      <alignment horizontal="left" vertical="top" wrapText="1"/>
    </xf>
    <xf numFmtId="0" fontId="20" fillId="0" borderId="94" xfId="0" applyFont="1" applyBorder="1" applyAlignment="1">
      <alignment horizontal="left" vertical="top" wrapText="1"/>
    </xf>
    <xf numFmtId="0" fontId="20" fillId="0" borderId="95" xfId="0" applyFont="1" applyBorder="1" applyAlignment="1">
      <alignment horizontal="left" vertical="top" wrapText="1"/>
    </xf>
    <xf numFmtId="0" fontId="26" fillId="0" borderId="105" xfId="0" applyFont="1" applyBorder="1" applyAlignment="1">
      <alignment horizontal="center" vertical="center" wrapText="1"/>
    </xf>
    <xf numFmtId="0" fontId="21" fillId="0" borderId="107" xfId="0" applyFont="1" applyBorder="1" applyAlignment="1">
      <alignment vertical="center"/>
    </xf>
    <xf numFmtId="0" fontId="21" fillId="0" borderId="1" xfId="0" applyFont="1" applyBorder="1" applyAlignment="1">
      <alignment horizontal="left" vertical="center"/>
    </xf>
    <xf numFmtId="0" fontId="21" fillId="5" borderId="83" xfId="0" applyFont="1" applyFill="1" applyBorder="1" applyAlignment="1" applyProtection="1">
      <alignment horizontal="center" vertical="top" wrapText="1"/>
      <protection locked="0"/>
    </xf>
    <xf numFmtId="0" fontId="21" fillId="5" borderId="83" xfId="0" applyFont="1" applyFill="1" applyBorder="1" applyAlignment="1" applyProtection="1">
      <alignment horizontal="center" vertical="top"/>
      <protection locked="0"/>
    </xf>
    <xf numFmtId="0" fontId="20" fillId="0" borderId="0" xfId="0" applyFont="1" applyAlignment="1">
      <alignment horizontal="justify" vertical="top" wrapText="1"/>
    </xf>
    <xf numFmtId="0" fontId="21" fillId="0" borderId="96" xfId="0" applyFont="1" applyBorder="1" applyAlignment="1">
      <alignment horizontal="left" vertical="top"/>
    </xf>
    <xf numFmtId="0" fontId="20" fillId="0" borderId="28" xfId="0" applyFont="1" applyBorder="1" applyAlignment="1">
      <alignment horizontal="left" vertical="top"/>
    </xf>
    <xf numFmtId="0" fontId="20" fillId="0" borderId="97" xfId="0" applyFont="1" applyBorder="1" applyAlignment="1">
      <alignment horizontal="left" vertical="top"/>
    </xf>
    <xf numFmtId="0" fontId="21" fillId="0" borderId="93" xfId="0" applyFont="1" applyBorder="1" applyAlignment="1">
      <alignment horizontal="left" vertical="top"/>
    </xf>
    <xf numFmtId="0" fontId="20" fillId="0" borderId="94" xfId="0" applyFont="1" applyBorder="1" applyAlignment="1">
      <alignment horizontal="left" vertical="top"/>
    </xf>
    <xf numFmtId="0" fontId="20" fillId="0" borderId="95" xfId="0" applyFont="1" applyBorder="1" applyAlignment="1">
      <alignment horizontal="left" vertical="top"/>
    </xf>
    <xf numFmtId="0" fontId="21" fillId="0" borderId="96" xfId="0" applyFont="1" applyBorder="1" applyAlignment="1">
      <alignment horizontal="left" vertical="top" wrapText="1"/>
    </xf>
    <xf numFmtId="0" fontId="20" fillId="0" borderId="28" xfId="0" applyFont="1" applyBorder="1" applyAlignment="1">
      <alignment horizontal="left" vertical="top" wrapText="1"/>
    </xf>
    <xf numFmtId="0" fontId="20" fillId="0" borderId="97" xfId="0" applyFont="1" applyBorder="1" applyAlignment="1">
      <alignment horizontal="left" vertical="top" wrapText="1"/>
    </xf>
    <xf numFmtId="0" fontId="21" fillId="0" borderId="87" xfId="0" applyFont="1" applyBorder="1" applyAlignment="1">
      <alignment horizontal="left" vertical="top"/>
    </xf>
    <xf numFmtId="0" fontId="20" fillId="0" borderId="2" xfId="0" applyFont="1" applyBorder="1" applyAlignment="1">
      <alignment horizontal="left" vertical="top"/>
    </xf>
    <xf numFmtId="0" fontId="20" fillId="0" borderId="24" xfId="0" applyFont="1" applyBorder="1" applyAlignment="1">
      <alignment horizontal="left" vertical="top"/>
    </xf>
    <xf numFmtId="0" fontId="29" fillId="6" borderId="105" xfId="0" applyFont="1" applyFill="1" applyBorder="1" applyAlignment="1">
      <alignment horizontal="center" vertical="center" wrapText="1"/>
    </xf>
    <xf numFmtId="0" fontId="29" fillId="6" borderId="106" xfId="0" applyFont="1" applyFill="1" applyBorder="1" applyAlignment="1">
      <alignment horizontal="center" vertical="center" wrapText="1"/>
    </xf>
    <xf numFmtId="0" fontId="29" fillId="6" borderId="107" xfId="0" applyFont="1" applyFill="1" applyBorder="1" applyAlignment="1">
      <alignment horizontal="center" vertical="center" wrapText="1"/>
    </xf>
    <xf numFmtId="0" fontId="25" fillId="5" borderId="138" xfId="0" applyFont="1" applyFill="1" applyBorder="1" applyAlignment="1">
      <alignment horizontal="center" vertical="center" wrapText="1"/>
    </xf>
    <xf numFmtId="0" fontId="25" fillId="5" borderId="139" xfId="0" applyFont="1" applyFill="1" applyBorder="1" applyAlignment="1">
      <alignment horizontal="center" vertical="center" wrapText="1"/>
    </xf>
    <xf numFmtId="0" fontId="60" fillId="0" borderId="0" xfId="0" applyFont="1" applyAlignment="1">
      <alignment horizontal="left" wrapText="1"/>
    </xf>
    <xf numFmtId="0" fontId="20" fillId="0" borderId="25" xfId="0" applyFont="1" applyBorder="1" applyAlignment="1">
      <alignment horizontal="left" vertical="top" wrapText="1"/>
    </xf>
    <xf numFmtId="0" fontId="20" fillId="0" borderId="71" xfId="0" applyFont="1" applyBorder="1" applyAlignment="1">
      <alignment horizontal="left" vertical="top" wrapText="1"/>
    </xf>
    <xf numFmtId="0" fontId="38" fillId="11" borderId="68" xfId="0" applyFont="1" applyFill="1" applyBorder="1" applyAlignment="1">
      <alignment horizontal="center" vertical="center" wrapText="1"/>
    </xf>
    <xf numFmtId="0" fontId="38" fillId="11" borderId="66" xfId="0" applyFont="1" applyFill="1" applyBorder="1" applyAlignment="1">
      <alignment horizontal="center" vertical="center" wrapText="1"/>
    </xf>
    <xf numFmtId="0" fontId="38" fillId="11" borderId="47" xfId="0" applyFont="1" applyFill="1" applyBorder="1" applyAlignment="1">
      <alignment horizontal="center" vertical="center" wrapText="1"/>
    </xf>
    <xf numFmtId="0" fontId="38" fillId="11" borderId="46" xfId="0" applyFont="1" applyFill="1" applyBorder="1" applyAlignment="1">
      <alignment horizontal="center" vertical="center" wrapText="1"/>
    </xf>
    <xf numFmtId="0" fontId="31" fillId="0" borderId="0" xfId="0" applyFont="1" applyAlignment="1">
      <alignment horizontal="center" vertical="center"/>
    </xf>
    <xf numFmtId="0" fontId="19" fillId="0" borderId="30" xfId="0" applyFont="1" applyBorder="1" applyAlignment="1">
      <alignment horizontal="center" vertical="center"/>
    </xf>
    <xf numFmtId="0" fontId="17" fillId="9" borderId="8" xfId="0" applyFont="1" applyFill="1" applyBorder="1" applyAlignment="1">
      <alignment horizontal="center" vertical="center"/>
    </xf>
    <xf numFmtId="0" fontId="17" fillId="9" borderId="9" xfId="0" applyFont="1" applyFill="1" applyBorder="1" applyAlignment="1">
      <alignment horizontal="center" vertical="center"/>
    </xf>
    <xf numFmtId="0" fontId="17" fillId="9" borderId="10" xfId="0" applyFont="1" applyFill="1" applyBorder="1" applyAlignment="1">
      <alignment horizontal="center" vertical="center"/>
    </xf>
    <xf numFmtId="0" fontId="24" fillId="0" borderId="84" xfId="0" applyFont="1" applyBorder="1" applyAlignment="1">
      <alignment horizontal="center" vertical="center" wrapText="1"/>
    </xf>
    <xf numFmtId="0" fontId="22" fillId="0" borderId="0" xfId="0" applyFont="1" applyAlignment="1">
      <alignment horizontal="center"/>
    </xf>
    <xf numFmtId="0" fontId="21" fillId="2" borderId="3" xfId="0" applyFont="1" applyFill="1" applyBorder="1" applyAlignment="1">
      <alignment horizontal="left" vertical="top"/>
    </xf>
    <xf numFmtId="0" fontId="20" fillId="2" borderId="2" xfId="0" applyFont="1" applyFill="1" applyBorder="1" applyAlignment="1">
      <alignment horizontal="left" vertical="top"/>
    </xf>
    <xf numFmtId="0" fontId="20" fillId="2" borderId="24" xfId="0" applyFont="1" applyFill="1" applyBorder="1" applyAlignment="1">
      <alignment horizontal="left" vertical="top"/>
    </xf>
    <xf numFmtId="0" fontId="21" fillId="5" borderId="9" xfId="0" applyFont="1" applyFill="1" applyBorder="1" applyAlignment="1" applyProtection="1">
      <alignment horizontal="center" vertical="center" wrapText="1"/>
      <protection locked="0"/>
    </xf>
    <xf numFmtId="0" fontId="21" fillId="5" borderId="9" xfId="0" applyFont="1" applyFill="1" applyBorder="1" applyAlignment="1" applyProtection="1">
      <alignment horizontal="center" vertical="center"/>
      <protection locked="0"/>
    </xf>
    <xf numFmtId="0" fontId="21" fillId="5" borderId="48" xfId="0" applyFont="1" applyFill="1" applyBorder="1" applyAlignment="1" applyProtection="1">
      <alignment horizontal="center" vertical="center"/>
      <protection locked="0"/>
    </xf>
    <xf numFmtId="0" fontId="21"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1" fillId="0" borderId="7" xfId="0" applyFont="1" applyBorder="1" applyAlignment="1">
      <alignment horizontal="center" vertical="center" wrapText="1"/>
    </xf>
    <xf numFmtId="0" fontId="21" fillId="5" borderId="8" xfId="0" applyFont="1" applyFill="1" applyBorder="1" applyAlignment="1" applyProtection="1">
      <alignment horizontal="center" vertical="center" wrapText="1"/>
      <protection locked="0"/>
    </xf>
    <xf numFmtId="0" fontId="21" fillId="5" borderId="10" xfId="0" applyFont="1" applyFill="1" applyBorder="1" applyAlignment="1" applyProtection="1">
      <alignment horizontal="center" vertical="center"/>
      <protection locked="0"/>
    </xf>
    <xf numFmtId="0" fontId="20" fillId="0" borderId="0" xfId="0" applyFont="1" applyAlignment="1">
      <alignment horizontal="left" vertical="top" wrapText="1"/>
    </xf>
    <xf numFmtId="0" fontId="21" fillId="0" borderId="16" xfId="0" applyFont="1" applyBorder="1" applyAlignment="1">
      <alignment horizontal="left" vertical="top"/>
    </xf>
    <xf numFmtId="0" fontId="21" fillId="0" borderId="2" xfId="0" applyFont="1" applyBorder="1" applyAlignment="1">
      <alignment horizontal="left" vertical="top" wrapText="1"/>
    </xf>
    <xf numFmtId="0" fontId="26" fillId="0" borderId="111" xfId="0" applyFont="1" applyBorder="1" applyAlignment="1">
      <alignment horizontal="left" vertical="top" wrapText="1"/>
    </xf>
    <xf numFmtId="0" fontId="26" fillId="0" borderId="94" xfId="0" applyFont="1" applyBorder="1" applyAlignment="1">
      <alignment horizontal="left" vertical="top" wrapText="1"/>
    </xf>
    <xf numFmtId="0" fontId="26" fillId="0" borderId="110" xfId="0" applyFont="1" applyBorder="1" applyAlignment="1">
      <alignment horizontal="left" vertical="top" wrapText="1"/>
    </xf>
    <xf numFmtId="0" fontId="26" fillId="0" borderId="28" xfId="0" applyFont="1" applyBorder="1" applyAlignment="1">
      <alignment horizontal="left" vertical="top" wrapText="1"/>
    </xf>
    <xf numFmtId="0" fontId="21" fillId="0" borderId="24" xfId="0" applyFont="1" applyBorder="1" applyAlignment="1">
      <alignment horizontal="left" vertical="top" wrapText="1"/>
    </xf>
    <xf numFmtId="0" fontId="21" fillId="0" borderId="18" xfId="0" applyFont="1" applyBorder="1" applyAlignment="1">
      <alignment horizontal="left" vertical="top" wrapText="1"/>
    </xf>
    <xf numFmtId="0" fontId="28" fillId="5" borderId="41" xfId="0" applyFont="1" applyFill="1" applyBorder="1" applyAlignment="1" applyProtection="1">
      <alignment horizontal="left" vertical="top" wrapText="1"/>
      <protection locked="0"/>
    </xf>
    <xf numFmtId="0" fontId="43" fillId="5" borderId="18" xfId="0" applyFont="1" applyFill="1" applyBorder="1" applyAlignment="1" applyProtection="1">
      <alignment horizontal="left" vertical="top" wrapText="1"/>
      <protection locked="0"/>
    </xf>
    <xf numFmtId="0" fontId="43" fillId="5" borderId="42" xfId="0" applyFont="1" applyFill="1" applyBorder="1" applyAlignment="1" applyProtection="1">
      <alignment horizontal="left" vertical="top" wrapText="1"/>
      <protection locked="0"/>
    </xf>
    <xf numFmtId="0" fontId="21" fillId="5" borderId="18" xfId="0" applyFont="1" applyFill="1" applyBorder="1" applyAlignment="1" applyProtection="1">
      <alignment horizontal="left" vertical="top" wrapText="1"/>
      <protection locked="0"/>
    </xf>
    <xf numFmtId="0" fontId="21" fillId="5" borderId="18" xfId="0" applyFont="1" applyFill="1" applyBorder="1" applyAlignment="1" applyProtection="1">
      <alignment horizontal="left" vertical="top"/>
      <protection locked="0"/>
    </xf>
    <xf numFmtId="0" fontId="21" fillId="5" borderId="19" xfId="0" applyFont="1" applyFill="1" applyBorder="1" applyAlignment="1" applyProtection="1">
      <alignment horizontal="left" vertical="top"/>
      <protection locked="0"/>
    </xf>
    <xf numFmtId="0" fontId="21" fillId="5" borderId="17" xfId="0" applyFont="1" applyFill="1" applyBorder="1" applyAlignment="1" applyProtection="1">
      <alignment horizontal="left" vertical="top" wrapText="1"/>
      <protection locked="0"/>
    </xf>
    <xf numFmtId="0" fontId="26" fillId="0" borderId="112" xfId="0" applyFont="1" applyBorder="1" applyAlignment="1">
      <alignment horizontal="left" vertical="top" wrapText="1"/>
    </xf>
    <xf numFmtId="0" fontId="26" fillId="0" borderId="59" xfId="0" applyFont="1" applyBorder="1" applyAlignment="1">
      <alignment horizontal="left" vertical="top" wrapText="1"/>
    </xf>
    <xf numFmtId="0" fontId="32" fillId="0" borderId="25" xfId="0" applyFont="1" applyBorder="1" applyAlignment="1">
      <alignment horizontal="center" vertical="center" wrapText="1"/>
    </xf>
    <xf numFmtId="0" fontId="51" fillId="0" borderId="25" xfId="0" applyFont="1" applyBorder="1" applyAlignment="1">
      <alignment horizontal="center" vertical="center" wrapText="1"/>
    </xf>
    <xf numFmtId="0" fontId="21" fillId="0" borderId="47" xfId="0" applyFont="1" applyBorder="1" applyAlignment="1">
      <alignment horizontal="center" vertical="center" wrapText="1"/>
    </xf>
    <xf numFmtId="0" fontId="24" fillId="0" borderId="27" xfId="0" applyFont="1" applyBorder="1" applyAlignment="1">
      <alignment horizontal="left"/>
    </xf>
    <xf numFmtId="0" fontId="24" fillId="0" borderId="29" xfId="0" applyFont="1" applyBorder="1" applyAlignment="1">
      <alignment horizontal="left"/>
    </xf>
    <xf numFmtId="0" fontId="24" fillId="0" borderId="27" xfId="0" applyFont="1" applyBorder="1" applyAlignment="1">
      <alignment horizontal="left" vertical="center"/>
    </xf>
    <xf numFmtId="0" fontId="24" fillId="0" borderId="29" xfId="0" applyFont="1" applyBorder="1" applyAlignment="1">
      <alignment horizontal="left" vertical="center"/>
    </xf>
    <xf numFmtId="0" fontId="21" fillId="0" borderId="47" xfId="0" applyFont="1" applyBorder="1" applyAlignment="1">
      <alignment vertical="center" wrapText="1"/>
    </xf>
    <xf numFmtId="0" fontId="21" fillId="0" borderId="81" xfId="0" applyFont="1" applyBorder="1" applyAlignment="1">
      <alignment vertical="center" wrapText="1"/>
    </xf>
    <xf numFmtId="0" fontId="20" fillId="0" borderId="46" xfId="0" applyFont="1" applyBorder="1" applyAlignment="1">
      <alignment wrapText="1"/>
    </xf>
    <xf numFmtId="0" fontId="33" fillId="0" borderId="25" xfId="1" applyFont="1" applyBorder="1" applyAlignment="1">
      <alignment horizontal="left" vertical="center"/>
    </xf>
    <xf numFmtId="0" fontId="21" fillId="0" borderId="105" xfId="0" applyFont="1" applyBorder="1" applyAlignment="1">
      <alignment horizontal="center" vertical="center" wrapText="1"/>
    </xf>
    <xf numFmtId="0" fontId="21" fillId="0" borderId="106" xfId="0" applyFont="1" applyBorder="1" applyAlignment="1">
      <alignment horizontal="center" vertical="center" wrapText="1"/>
    </xf>
    <xf numFmtId="0" fontId="21" fillId="0" borderId="107" xfId="0" applyFont="1" applyBorder="1" applyAlignment="1">
      <alignment horizontal="center" vertical="center" wrapText="1"/>
    </xf>
    <xf numFmtId="0" fontId="21" fillId="0" borderId="102" xfId="0" applyFont="1" applyBorder="1" applyAlignment="1">
      <alignment horizontal="center" vertical="center" wrapText="1"/>
    </xf>
    <xf numFmtId="0" fontId="21" fillId="0" borderId="103" xfId="0" applyFont="1" applyBorder="1" applyAlignment="1">
      <alignment horizontal="center" vertical="center" wrapText="1"/>
    </xf>
    <xf numFmtId="0" fontId="21" fillId="0" borderId="104" xfId="0" applyFont="1" applyBorder="1" applyAlignment="1">
      <alignment horizontal="center" vertical="center" wrapText="1"/>
    </xf>
    <xf numFmtId="0" fontId="21" fillId="0" borderId="108" xfId="0" applyFont="1" applyBorder="1" applyAlignment="1">
      <alignment horizontal="center" vertical="center" wrapText="1"/>
    </xf>
    <xf numFmtId="0" fontId="21" fillId="0" borderId="1" xfId="0" applyFont="1" applyBorder="1" applyAlignment="1">
      <alignment vertical="center"/>
    </xf>
    <xf numFmtId="0" fontId="21" fillId="0" borderId="1" xfId="0" applyFont="1" applyBorder="1" applyAlignment="1">
      <alignment horizontal="center" vertical="center" wrapText="1"/>
    </xf>
    <xf numFmtId="0" fontId="21" fillId="0" borderId="109" xfId="0" applyFont="1" applyBorder="1" applyAlignment="1">
      <alignment vertical="center"/>
    </xf>
    <xf numFmtId="167" fontId="24" fillId="0" borderId="27" xfId="0" applyNumberFormat="1" applyFont="1" applyBorder="1" applyAlignment="1">
      <alignment horizontal="center" vertical="center"/>
    </xf>
    <xf numFmtId="167" fontId="24" fillId="0" borderId="29" xfId="0" applyNumberFormat="1" applyFont="1" applyBorder="1" applyAlignment="1">
      <alignment horizontal="center" vertical="center"/>
    </xf>
    <xf numFmtId="0" fontId="19" fillId="0" borderId="0" xfId="0" applyFont="1" applyAlignment="1">
      <alignment horizontal="center"/>
    </xf>
    <xf numFmtId="0" fontId="46" fillId="0" borderId="0" xfId="0" applyFont="1" applyAlignment="1">
      <alignment horizontal="center" vertical="top"/>
    </xf>
    <xf numFmtId="0" fontId="18" fillId="0" borderId="28" xfId="0" applyFont="1" applyBorder="1" applyAlignment="1">
      <alignment horizontal="left" vertical="center"/>
    </xf>
    <xf numFmtId="0" fontId="18" fillId="0" borderId="29" xfId="0" applyFont="1" applyBorder="1" applyAlignment="1">
      <alignment horizontal="left" vertical="center"/>
    </xf>
    <xf numFmtId="0" fontId="24" fillId="0" borderId="58" xfId="0" applyFont="1" applyBorder="1" applyAlignment="1">
      <alignment horizontal="left" vertical="center"/>
    </xf>
    <xf numFmtId="0" fontId="24" fillId="0" borderId="59" xfId="0" applyFont="1" applyBorder="1" applyAlignment="1">
      <alignment horizontal="left" vertical="center"/>
    </xf>
    <xf numFmtId="0" fontId="18" fillId="0" borderId="60" xfId="0" applyFont="1" applyBorder="1" applyAlignment="1">
      <alignment horizontal="left" vertical="center"/>
    </xf>
    <xf numFmtId="49" fontId="24" fillId="0" borderId="27" xfId="0" applyNumberFormat="1" applyFont="1" applyBorder="1" applyAlignment="1">
      <alignment horizontal="left" vertical="center"/>
    </xf>
    <xf numFmtId="49" fontId="24" fillId="0" borderId="28" xfId="0" applyNumberFormat="1" applyFont="1" applyBorder="1" applyAlignment="1">
      <alignment horizontal="left" vertical="center"/>
    </xf>
    <xf numFmtId="49" fontId="24" fillId="0" borderId="29" xfId="0" applyNumberFormat="1" applyFont="1" applyBorder="1" applyAlignment="1">
      <alignment horizontal="left" vertical="center"/>
    </xf>
    <xf numFmtId="0" fontId="18" fillId="0" borderId="0" xfId="0" quotePrefix="1" applyFont="1" applyAlignment="1">
      <alignment horizontal="center" vertical="center" wrapText="1"/>
    </xf>
    <xf numFmtId="0" fontId="18" fillId="0" borderId="0" xfId="0" applyFont="1" applyAlignment="1">
      <alignment horizontal="center" vertical="center" wrapText="1"/>
    </xf>
    <xf numFmtId="0" fontId="29" fillId="0" borderId="0" xfId="0" applyFont="1" applyAlignment="1">
      <alignment horizontal="center" vertical="center" wrapText="1"/>
    </xf>
    <xf numFmtId="0" fontId="48" fillId="0" borderId="0" xfId="0" applyFont="1" applyAlignment="1">
      <alignment horizontal="left" vertical="center" wrapText="1"/>
    </xf>
    <xf numFmtId="0" fontId="20" fillId="0" borderId="0" xfId="0" applyFont="1" applyAlignment="1">
      <alignment wrapText="1"/>
    </xf>
    <xf numFmtId="0" fontId="20" fillId="0" borderId="70" xfId="0" applyFont="1" applyBorder="1" applyAlignment="1">
      <alignment wrapText="1"/>
    </xf>
    <xf numFmtId="0" fontId="20" fillId="0" borderId="25" xfId="0" applyFont="1" applyBorder="1" applyAlignment="1">
      <alignment wrapText="1"/>
    </xf>
    <xf numFmtId="0" fontId="20" fillId="0" borderId="71" xfId="0" applyFont="1" applyBorder="1" applyAlignment="1">
      <alignment wrapText="1"/>
    </xf>
    <xf numFmtId="0" fontId="9" fillId="0" borderId="0" xfId="0" applyFont="1" applyAlignment="1">
      <alignment horizontal="center"/>
    </xf>
    <xf numFmtId="0" fontId="3" fillId="0" borderId="7" xfId="0" applyFont="1" applyBorder="1" applyAlignment="1">
      <alignment horizontal="center"/>
    </xf>
    <xf numFmtId="0" fontId="31" fillId="5" borderId="27" xfId="0" applyFont="1" applyFill="1" applyBorder="1" applyAlignment="1" applyProtection="1">
      <alignment vertical="center"/>
      <protection locked="0"/>
    </xf>
    <xf numFmtId="0" fontId="43" fillId="5" borderId="43" xfId="0" applyFont="1" applyFill="1" applyBorder="1" applyAlignment="1" applyProtection="1">
      <alignment vertical="top" wrapText="1"/>
      <protection locked="0"/>
    </xf>
    <xf numFmtId="0" fontId="43" fillId="5" borderId="16" xfId="0" applyFont="1" applyFill="1" applyBorder="1" applyAlignment="1" applyProtection="1">
      <alignment vertical="top" wrapText="1"/>
      <protection locked="0"/>
    </xf>
    <xf numFmtId="0" fontId="43" fillId="5" borderId="44" xfId="0" applyFont="1" applyFill="1" applyBorder="1" applyAlignment="1" applyProtection="1">
      <alignment vertical="top" wrapText="1"/>
      <protection locked="0"/>
    </xf>
    <xf numFmtId="0" fontId="42" fillId="0" borderId="9" xfId="0" applyFont="1" applyBorder="1" applyAlignment="1">
      <alignment horizontal="left" vertical="center" wrapText="1"/>
    </xf>
    <xf numFmtId="0" fontId="42" fillId="0" borderId="0" xfId="0" applyFont="1" applyAlignment="1">
      <alignment horizontal="left" vertical="center" wrapText="1"/>
    </xf>
    <xf numFmtId="0" fontId="61" fillId="0" borderId="8" xfId="0" applyFont="1" applyBorder="1" applyAlignment="1">
      <alignment horizontal="left" vertical="center" wrapText="1"/>
    </xf>
    <xf numFmtId="0" fontId="21" fillId="6" borderId="8" xfId="0" applyFont="1" applyFill="1" applyBorder="1" applyAlignment="1">
      <alignment horizontal="center" vertical="center" wrapText="1"/>
    </xf>
    <xf numFmtId="0" fontId="20" fillId="6" borderId="10" xfId="0" applyFont="1" applyFill="1" applyBorder="1" applyAlignment="1">
      <alignment horizontal="center" vertical="center" wrapText="1"/>
    </xf>
    <xf numFmtId="0" fontId="50" fillId="0" borderId="67" xfId="0" applyFont="1" applyBorder="1" applyAlignment="1">
      <alignment horizontal="left" vertical="center" wrapText="1"/>
    </xf>
    <xf numFmtId="0" fontId="50" fillId="0" borderId="30" xfId="0" applyFont="1" applyBorder="1" applyAlignment="1">
      <alignment horizontal="left" vertical="center" wrapText="1"/>
    </xf>
    <xf numFmtId="0" fontId="50" fillId="0" borderId="68" xfId="0" applyFont="1" applyBorder="1" applyAlignment="1">
      <alignment horizontal="left" vertical="center" wrapText="1"/>
    </xf>
    <xf numFmtId="0" fontId="20" fillId="0" borderId="13" xfId="0" applyFont="1" applyBorder="1"/>
    <xf numFmtId="0" fontId="26" fillId="0" borderId="143" xfId="0" applyFont="1" applyBorder="1" applyAlignment="1">
      <alignment horizontal="left" vertical="top" wrapText="1"/>
    </xf>
    <xf numFmtId="0" fontId="26" fillId="0" borderId="30" xfId="0" applyFont="1" applyBorder="1" applyAlignment="1">
      <alignment horizontal="left" vertical="top" wrapText="1"/>
    </xf>
    <xf numFmtId="0" fontId="18" fillId="0" borderId="13" xfId="0" applyFont="1" applyBorder="1"/>
    <xf numFmtId="0" fontId="21" fillId="0" borderId="41" xfId="0" applyFont="1" applyBorder="1" applyAlignment="1">
      <alignment horizontal="left" vertical="top" wrapText="1"/>
    </xf>
    <xf numFmtId="0" fontId="21" fillId="0" borderId="32" xfId="0" applyFont="1" applyBorder="1" applyAlignment="1">
      <alignment horizontal="left" vertical="top" wrapText="1"/>
    </xf>
    <xf numFmtId="0" fontId="32" fillId="0" borderId="13" xfId="0" applyFont="1" applyBorder="1" applyAlignment="1">
      <alignment horizontal="center" vertical="center" wrapText="1"/>
    </xf>
    <xf numFmtId="0" fontId="50" fillId="0" borderId="0" xfId="0" applyFont="1" applyBorder="1" applyAlignment="1">
      <alignment horizontal="center" vertical="center" wrapText="1"/>
    </xf>
    <xf numFmtId="0" fontId="50" fillId="0" borderId="84" xfId="0" applyFont="1" applyBorder="1" applyAlignment="1">
      <alignment horizontal="center" vertical="center" wrapText="1"/>
    </xf>
    <xf numFmtId="0" fontId="21" fillId="0" borderId="144" xfId="0" applyFont="1" applyBorder="1" applyAlignment="1">
      <alignment horizontal="left" vertical="top" wrapText="1"/>
    </xf>
    <xf numFmtId="0" fontId="21" fillId="2" borderId="65" xfId="0" applyFont="1" applyFill="1" applyBorder="1" applyAlignment="1">
      <alignment horizontal="center" vertical="top"/>
    </xf>
    <xf numFmtId="0" fontId="21" fillId="2" borderId="67" xfId="0" applyFont="1" applyFill="1" applyBorder="1" applyAlignment="1">
      <alignment horizontal="center" vertical="top"/>
    </xf>
    <xf numFmtId="0" fontId="21" fillId="2" borderId="145" xfId="0" applyFont="1" applyFill="1" applyBorder="1" applyAlignment="1">
      <alignment horizontal="center" vertical="top"/>
    </xf>
    <xf numFmtId="0" fontId="21" fillId="2" borderId="13" xfId="0" applyFont="1" applyFill="1" applyBorder="1" applyAlignment="1">
      <alignment horizontal="center" vertical="top"/>
    </xf>
    <xf numFmtId="0" fontId="21" fillId="0" borderId="126" xfId="0" applyFont="1" applyBorder="1" applyAlignment="1">
      <alignment horizontal="left" vertical="top" wrapText="1"/>
    </xf>
    <xf numFmtId="0" fontId="21" fillId="0" borderId="146" xfId="0" applyFont="1" applyBorder="1" applyAlignment="1">
      <alignment horizontal="left" vertical="top" wrapText="1"/>
    </xf>
    <xf numFmtId="0" fontId="21" fillId="0" borderId="146" xfId="0" applyFont="1" applyBorder="1" applyAlignment="1">
      <alignment horizontal="left" vertical="top"/>
    </xf>
    <xf numFmtId="0" fontId="54" fillId="0" borderId="0" xfId="0" applyFont="1" applyAlignment="1"/>
    <xf numFmtId="0" fontId="55" fillId="2" borderId="0" xfId="0" applyFont="1" applyFill="1" applyAlignment="1"/>
    <xf numFmtId="0" fontId="13" fillId="0" borderId="0" xfId="0" applyFont="1" applyAlignment="1"/>
    <xf numFmtId="0" fontId="55" fillId="0" borderId="0" xfId="0" applyFont="1" applyAlignment="1"/>
    <xf numFmtId="0" fontId="59" fillId="0" borderId="0" xfId="0" applyFont="1" applyAlignment="1"/>
    <xf numFmtId="0" fontId="21" fillId="0" borderId="1" xfId="0" applyFont="1" applyBorder="1" applyAlignment="1"/>
    <xf numFmtId="0" fontId="32" fillId="0" borderId="0" xfId="0" applyFont="1" applyAlignment="1"/>
    <xf numFmtId="0" fontId="20" fillId="0" borderId="0" xfId="0" applyFont="1" applyAlignment="1"/>
  </cellXfs>
  <cellStyles count="2">
    <cellStyle name="Hyperlink" xfId="1" builtinId="8"/>
    <cellStyle name="Normal" xfId="0" builtinId="0"/>
  </cellStyles>
  <dxfs count="0"/>
  <tableStyles count="0" defaultTableStyle="TableStyleMedium2" defaultPivotStyle="PivotStyleLight16"/>
  <colors>
    <mruColors>
      <color rgb="FFCCFFFF"/>
      <color rgb="FF000000"/>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dca.georgia.gov/affordable-housing/housing-development/housing-tax-credit-program/qualified-allocation-plans-and-3"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dca.georgia.gov/affordable-housing/housing-development/housing-tax-credit-program/qualified-allocation-plans-and-3" TargetMode="External"/><Relationship Id="rId1" Type="http://schemas.openxmlformats.org/officeDocument/2006/relationships/hyperlink" Target="https://www.ers.usda.gov/data-products/food-access-research-atlas/go-to-the-atla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102"/>
  <sheetViews>
    <sheetView showGridLines="0" topLeftCell="A91" zoomScaleNormal="100" zoomScaleSheetLayoutView="106" workbookViewId="0">
      <selection activeCell="Y6" sqref="Y6"/>
    </sheetView>
  </sheetViews>
  <sheetFormatPr defaultColWidth="17.28515625" defaultRowHeight="15" customHeight="1"/>
  <cols>
    <col min="1" max="1" width="2" style="19" customWidth="1"/>
    <col min="2" max="2" width="9.85546875" style="19" customWidth="1"/>
    <col min="3" max="4" width="7.7109375" style="19" customWidth="1"/>
    <col min="5" max="5" width="14.7109375" style="19" customWidth="1"/>
    <col min="6" max="10" width="7.140625" style="19" customWidth="1"/>
    <col min="11" max="11" width="12.5703125" style="19" customWidth="1"/>
    <col min="12" max="12" width="9" style="19" customWidth="1"/>
    <col min="13" max="13" width="7.7109375" style="19" hidden="1" customWidth="1"/>
    <col min="14" max="14" width="6" style="19" hidden="1" customWidth="1"/>
    <col min="15" max="16" width="3.7109375" style="19" customWidth="1"/>
    <col min="17" max="22" width="4.7109375" style="19" customWidth="1"/>
    <col min="23" max="23" width="4" style="19" customWidth="1"/>
    <col min="24" max="26" width="9.140625" style="19" customWidth="1"/>
    <col min="27" max="16384" width="17.28515625" style="19"/>
  </cols>
  <sheetData>
    <row r="1" spans="1:14" ht="25.5" customHeight="1">
      <c r="A1" s="291" t="s">
        <v>0</v>
      </c>
      <c r="B1" s="292"/>
      <c r="C1" s="292"/>
      <c r="D1" s="292"/>
      <c r="E1" s="292"/>
      <c r="F1" s="292"/>
      <c r="G1" s="292"/>
      <c r="H1" s="292"/>
      <c r="I1" s="292"/>
      <c r="J1" s="292"/>
      <c r="K1" s="292"/>
      <c r="L1" s="292"/>
      <c r="M1" s="246"/>
      <c r="N1" s="246"/>
    </row>
    <row r="2" spans="1:14" ht="21" customHeight="1">
      <c r="A2" s="296" t="s">
        <v>1</v>
      </c>
      <c r="B2" s="296"/>
      <c r="C2" s="296"/>
      <c r="D2" s="296"/>
      <c r="E2" s="296"/>
      <c r="F2" s="296"/>
      <c r="G2" s="296"/>
      <c r="H2" s="296"/>
      <c r="I2" s="296"/>
      <c r="J2" s="296"/>
      <c r="K2" s="296"/>
      <c r="L2" s="296"/>
      <c r="M2" s="296"/>
      <c r="N2" s="296"/>
    </row>
    <row r="3" spans="1:14" ht="22.5" customHeight="1">
      <c r="A3" s="298" t="s">
        <v>2</v>
      </c>
      <c r="B3" s="495"/>
      <c r="C3" s="495"/>
      <c r="D3" s="495"/>
      <c r="E3" s="495"/>
      <c r="F3" s="495"/>
      <c r="G3" s="495"/>
      <c r="H3" s="495"/>
      <c r="I3" s="495"/>
      <c r="J3" s="495"/>
      <c r="K3" s="495"/>
      <c r="L3" s="495"/>
      <c r="M3" s="495"/>
      <c r="N3" s="495"/>
    </row>
    <row r="4" spans="1:14" ht="13.5" customHeight="1">
      <c r="A4" s="300" t="s">
        <v>3</v>
      </c>
      <c r="B4" s="300"/>
      <c r="C4" s="300"/>
      <c r="D4" s="300"/>
      <c r="E4" s="300"/>
      <c r="F4" s="300"/>
      <c r="G4" s="300"/>
      <c r="H4" s="300"/>
      <c r="I4" s="300"/>
      <c r="J4" s="300"/>
      <c r="K4" s="300"/>
      <c r="L4" s="300"/>
      <c r="M4" s="300"/>
      <c r="N4" s="300"/>
    </row>
    <row r="5" spans="1:14" ht="21" customHeight="1">
      <c r="A5" s="20"/>
      <c r="B5" s="267" t="s">
        <v>4</v>
      </c>
      <c r="C5" s="20"/>
      <c r="D5" s="20"/>
    </row>
    <row r="6" spans="1:14" ht="69" customHeight="1">
      <c r="B6" s="294" t="s">
        <v>5</v>
      </c>
      <c r="C6" s="285"/>
      <c r="D6" s="285"/>
      <c r="E6" s="285"/>
      <c r="F6" s="285"/>
      <c r="G6" s="285"/>
      <c r="H6" s="285"/>
      <c r="I6" s="285"/>
      <c r="J6" s="285"/>
      <c r="K6" s="285"/>
      <c r="L6" s="285"/>
      <c r="M6" s="285"/>
      <c r="N6" s="285"/>
    </row>
    <row r="7" spans="1:14" ht="46.9" customHeight="1">
      <c r="B7" s="299" t="s">
        <v>6</v>
      </c>
      <c r="C7" s="299"/>
      <c r="D7" s="299"/>
      <c r="E7" s="299"/>
      <c r="F7" s="299"/>
      <c r="G7" s="299"/>
      <c r="H7" s="299"/>
      <c r="I7" s="299"/>
      <c r="J7" s="299"/>
      <c r="K7" s="299"/>
      <c r="L7" s="299"/>
      <c r="M7" s="299"/>
      <c r="N7" s="299"/>
    </row>
    <row r="8" spans="1:14" ht="33" customHeight="1">
      <c r="B8" s="285" t="s">
        <v>7</v>
      </c>
      <c r="C8" s="285"/>
      <c r="D8" s="285"/>
      <c r="E8" s="285"/>
      <c r="F8" s="285"/>
      <c r="G8" s="285"/>
      <c r="H8" s="285"/>
      <c r="I8" s="285"/>
      <c r="J8" s="285"/>
      <c r="K8" s="285"/>
      <c r="L8" s="285"/>
      <c r="M8" s="285"/>
      <c r="N8" s="285"/>
    </row>
    <row r="9" spans="1:14" ht="13.5" customHeight="1">
      <c r="B9" s="19" t="s">
        <v>8</v>
      </c>
    </row>
    <row r="10" spans="1:14" ht="17.25" customHeight="1">
      <c r="A10" s="20"/>
      <c r="B10" s="496" t="s">
        <v>9</v>
      </c>
      <c r="C10" s="497"/>
      <c r="D10" s="497"/>
      <c r="E10" s="497"/>
      <c r="F10" s="247"/>
      <c r="G10" s="247"/>
    </row>
    <row r="11" spans="1:14" ht="15" customHeight="1">
      <c r="B11" s="248" t="s">
        <v>10</v>
      </c>
    </row>
    <row r="12" spans="1:14" ht="13.5" customHeight="1">
      <c r="B12" s="19" t="s">
        <v>11</v>
      </c>
    </row>
    <row r="13" spans="1:14" ht="13.5" customHeight="1">
      <c r="B13" s="286" t="s">
        <v>12</v>
      </c>
      <c r="C13" s="286"/>
      <c r="D13" s="286"/>
      <c r="E13" s="286"/>
      <c r="F13" s="286"/>
      <c r="G13" s="286"/>
      <c r="H13" s="286"/>
      <c r="I13" s="286"/>
      <c r="J13" s="286"/>
      <c r="K13" s="286"/>
      <c r="L13" s="286"/>
      <c r="M13" s="286"/>
      <c r="N13" s="286"/>
    </row>
    <row r="14" spans="1:14" ht="13.5">
      <c r="B14" s="268"/>
      <c r="C14" s="249"/>
      <c r="D14" s="249" t="s">
        <v>13</v>
      </c>
      <c r="E14" s="271" t="s">
        <v>14</v>
      </c>
      <c r="F14" s="268"/>
      <c r="G14" s="268"/>
      <c r="H14" s="268"/>
      <c r="I14" s="268"/>
      <c r="J14" s="268"/>
      <c r="K14" s="268"/>
      <c r="L14" s="268"/>
      <c r="M14" s="268"/>
      <c r="N14" s="268"/>
    </row>
    <row r="15" spans="1:14" ht="13.5">
      <c r="B15" s="268"/>
      <c r="C15" s="249"/>
      <c r="D15" s="250" t="s">
        <v>15</v>
      </c>
      <c r="E15" s="297" t="s">
        <v>16</v>
      </c>
      <c r="F15" s="297"/>
      <c r="G15" s="297"/>
      <c r="H15" s="297"/>
      <c r="I15" s="297"/>
      <c r="J15" s="297"/>
      <c r="K15" s="297"/>
      <c r="L15" s="297"/>
      <c r="M15" s="297"/>
      <c r="N15" s="297"/>
    </row>
    <row r="16" spans="1:14" ht="13.5" customHeight="1">
      <c r="B16" s="268"/>
      <c r="C16" s="249"/>
      <c r="D16" s="249" t="s">
        <v>17</v>
      </c>
      <c r="E16" s="271" t="s">
        <v>18</v>
      </c>
      <c r="F16" s="268"/>
      <c r="G16" s="268"/>
      <c r="H16" s="268"/>
      <c r="I16" s="268"/>
      <c r="J16" s="268"/>
      <c r="K16" s="268"/>
      <c r="L16" s="268"/>
      <c r="M16" s="268"/>
      <c r="N16" s="268"/>
    </row>
    <row r="17" spans="1:14" ht="13.5" customHeight="1">
      <c r="B17" s="19" t="s">
        <v>19</v>
      </c>
    </row>
    <row r="18" spans="1:14" ht="13.5" customHeight="1">
      <c r="B18" s="286" t="s">
        <v>12</v>
      </c>
      <c r="C18" s="286"/>
      <c r="D18" s="286"/>
      <c r="E18" s="286"/>
      <c r="F18" s="286"/>
      <c r="G18" s="286"/>
      <c r="H18" s="286"/>
      <c r="I18" s="286"/>
      <c r="J18" s="286"/>
      <c r="K18" s="286"/>
      <c r="L18" s="286"/>
      <c r="M18" s="286"/>
      <c r="N18" s="286"/>
    </row>
    <row r="19" spans="1:14" ht="42" customHeight="1">
      <c r="B19" s="268"/>
      <c r="C19" s="251" t="s">
        <v>20</v>
      </c>
      <c r="D19" s="290" t="s">
        <v>21</v>
      </c>
      <c r="E19" s="286"/>
      <c r="F19" s="286"/>
      <c r="G19" s="286"/>
      <c r="H19" s="286"/>
      <c r="I19" s="286"/>
      <c r="J19" s="286"/>
      <c r="K19" s="286"/>
      <c r="L19" s="286"/>
      <c r="M19" s="286"/>
      <c r="N19" s="286"/>
    </row>
    <row r="20" spans="1:14" ht="13.5" customHeight="1">
      <c r="B20" s="268"/>
      <c r="C20" s="252" t="s">
        <v>22</v>
      </c>
      <c r="D20" s="22"/>
      <c r="E20" s="268"/>
      <c r="F20" s="268"/>
      <c r="G20" s="268"/>
      <c r="H20" s="268"/>
      <c r="I20" s="268"/>
      <c r="J20" s="268"/>
      <c r="K20" s="268"/>
      <c r="L20" s="268"/>
      <c r="M20" s="268"/>
      <c r="N20" s="268"/>
    </row>
    <row r="21" spans="1:14" ht="13.5" customHeight="1">
      <c r="B21" s="268"/>
      <c r="C21" s="252" t="s">
        <v>23</v>
      </c>
      <c r="D21" s="22"/>
      <c r="E21" s="268"/>
      <c r="F21" s="268"/>
      <c r="G21" s="268"/>
      <c r="H21" s="268"/>
      <c r="I21" s="268"/>
      <c r="J21" s="268"/>
      <c r="K21" s="268"/>
      <c r="L21" s="268"/>
      <c r="M21" s="268"/>
      <c r="N21" s="268"/>
    </row>
    <row r="22" spans="1:14" ht="13.5" customHeight="1">
      <c r="B22" s="268"/>
      <c r="C22" s="252" t="s">
        <v>24</v>
      </c>
      <c r="D22" s="22"/>
      <c r="E22" s="268"/>
      <c r="F22" s="268"/>
      <c r="G22" s="268"/>
      <c r="H22" s="268"/>
      <c r="I22" s="268"/>
      <c r="J22" s="268"/>
      <c r="K22" s="268"/>
      <c r="L22" s="268"/>
      <c r="M22" s="268"/>
      <c r="N22" s="268"/>
    </row>
    <row r="23" spans="1:14" ht="18.75" customHeight="1">
      <c r="B23" s="20" t="s">
        <v>25</v>
      </c>
      <c r="C23" s="20"/>
      <c r="D23" s="20"/>
      <c r="E23" s="20"/>
    </row>
    <row r="24" spans="1:14" ht="70.5" customHeight="1">
      <c r="B24" s="288" t="s">
        <v>26</v>
      </c>
      <c r="C24" s="288"/>
      <c r="D24" s="288"/>
      <c r="E24" s="288"/>
      <c r="F24" s="288"/>
      <c r="G24" s="288"/>
      <c r="H24" s="288"/>
      <c r="I24" s="288"/>
      <c r="J24" s="288"/>
      <c r="K24" s="288"/>
      <c r="L24" s="288"/>
      <c r="M24" s="288"/>
      <c r="N24" s="288"/>
    </row>
    <row r="25" spans="1:14" ht="13.5" customHeight="1">
      <c r="B25" s="19" t="s">
        <v>12</v>
      </c>
    </row>
    <row r="26" spans="1:14" ht="13.5" customHeight="1">
      <c r="B26" s="253"/>
      <c r="C26" s="254"/>
      <c r="D26" s="254"/>
      <c r="E26" s="250" t="s">
        <v>27</v>
      </c>
      <c r="F26" s="285" t="s">
        <v>28</v>
      </c>
      <c r="G26" s="285"/>
      <c r="H26" s="285"/>
      <c r="I26" s="285"/>
      <c r="J26" s="285"/>
      <c r="K26" s="285"/>
      <c r="L26" s="285"/>
      <c r="M26" s="285"/>
      <c r="N26" s="285"/>
    </row>
    <row r="27" spans="1:14" ht="13.5" customHeight="1">
      <c r="B27" s="268"/>
      <c r="C27" s="268"/>
      <c r="D27" s="268"/>
      <c r="E27" s="268"/>
      <c r="F27" s="285"/>
      <c r="G27" s="285"/>
      <c r="H27" s="285"/>
      <c r="I27" s="285"/>
      <c r="J27" s="285"/>
      <c r="K27" s="285"/>
      <c r="L27" s="285"/>
      <c r="M27" s="285"/>
      <c r="N27" s="285"/>
    </row>
    <row r="28" spans="1:14" ht="13.5" customHeight="1">
      <c r="B28" s="253"/>
      <c r="C28" s="254"/>
      <c r="E28" s="254" t="s">
        <v>29</v>
      </c>
      <c r="F28" s="285" t="s">
        <v>30</v>
      </c>
      <c r="G28" s="285"/>
      <c r="H28" s="285"/>
      <c r="I28" s="285"/>
      <c r="J28" s="285"/>
      <c r="K28" s="285"/>
      <c r="L28" s="285"/>
      <c r="M28" s="285"/>
      <c r="N28" s="285"/>
    </row>
    <row r="29" spans="1:14" ht="13.5" customHeight="1">
      <c r="F29" s="285"/>
      <c r="G29" s="285"/>
      <c r="H29" s="285"/>
      <c r="I29" s="285"/>
      <c r="J29" s="285"/>
      <c r="K29" s="285"/>
      <c r="L29" s="285"/>
      <c r="M29" s="285"/>
      <c r="N29" s="285"/>
    </row>
    <row r="30" spans="1:14" ht="17.25" customHeight="1">
      <c r="A30" s="20"/>
      <c r="B30" s="498" t="s">
        <v>31</v>
      </c>
      <c r="C30" s="499"/>
      <c r="D30" s="499"/>
    </row>
    <row r="31" spans="1:14" ht="13.5" customHeight="1">
      <c r="B31" s="255" t="s">
        <v>32</v>
      </c>
    </row>
    <row r="32" spans="1:14" ht="27.75" customHeight="1">
      <c r="B32" s="288" t="s">
        <v>33</v>
      </c>
      <c r="C32" s="288"/>
      <c r="D32" s="288"/>
      <c r="E32" s="288"/>
      <c r="F32" s="288"/>
      <c r="G32" s="288"/>
      <c r="H32" s="288"/>
      <c r="I32" s="288"/>
      <c r="J32" s="288"/>
      <c r="K32" s="288"/>
      <c r="L32" s="288"/>
      <c r="M32" s="288"/>
      <c r="N32" s="288"/>
    </row>
    <row r="33" spans="2:14" ht="6" customHeight="1">
      <c r="B33" s="268"/>
      <c r="C33" s="268"/>
      <c r="D33" s="268"/>
      <c r="E33" s="268"/>
      <c r="F33" s="268"/>
      <c r="G33" s="268"/>
      <c r="H33" s="268"/>
      <c r="I33" s="268"/>
      <c r="J33" s="268"/>
      <c r="K33" s="268"/>
      <c r="L33" s="268"/>
      <c r="M33" s="268"/>
      <c r="N33" s="268"/>
    </row>
    <row r="34" spans="2:14" ht="13.5" customHeight="1">
      <c r="B34" s="255" t="s">
        <v>34</v>
      </c>
    </row>
    <row r="35" spans="2:14" s="256" customFormat="1" ht="27.6" customHeight="1">
      <c r="B35" s="288" t="s">
        <v>35</v>
      </c>
      <c r="C35" s="288"/>
      <c r="D35" s="288"/>
      <c r="E35" s="288"/>
      <c r="F35" s="288"/>
      <c r="G35" s="288"/>
      <c r="H35" s="288"/>
      <c r="I35" s="288"/>
      <c r="J35" s="288"/>
      <c r="K35" s="288"/>
      <c r="L35" s="288"/>
      <c r="M35" s="288"/>
      <c r="N35" s="288"/>
    </row>
    <row r="36" spans="2:14" ht="13.5" customHeight="1">
      <c r="B36" s="255" t="s">
        <v>36</v>
      </c>
    </row>
    <row r="37" spans="2:14" ht="13.5" customHeight="1">
      <c r="B37" s="286" t="s">
        <v>37</v>
      </c>
      <c r="C37" s="286"/>
      <c r="D37" s="286"/>
      <c r="E37" s="286"/>
      <c r="F37" s="286"/>
      <c r="G37" s="286"/>
      <c r="H37" s="286"/>
      <c r="I37" s="286"/>
      <c r="J37" s="286"/>
      <c r="K37" s="286"/>
      <c r="L37" s="286"/>
      <c r="M37" s="286"/>
      <c r="N37" s="286"/>
    </row>
    <row r="38" spans="2:14" ht="13.5" customHeight="1">
      <c r="B38" s="255" t="s">
        <v>38</v>
      </c>
      <c r="I38" s="255"/>
    </row>
    <row r="39" spans="2:14" ht="13.5" customHeight="1">
      <c r="B39" s="286" t="s">
        <v>39</v>
      </c>
      <c r="C39" s="286"/>
      <c r="D39" s="286"/>
      <c r="E39" s="286"/>
      <c r="F39" s="286"/>
      <c r="G39" s="286"/>
      <c r="H39" s="286"/>
      <c r="I39" s="286"/>
      <c r="J39" s="286"/>
      <c r="K39" s="286"/>
      <c r="L39" s="286"/>
      <c r="M39" s="286"/>
      <c r="N39" s="286"/>
    </row>
    <row r="40" spans="2:14" ht="13.5" customHeight="1">
      <c r="B40" s="255" t="s">
        <v>40</v>
      </c>
    </row>
    <row r="41" spans="2:14" ht="43.9" customHeight="1">
      <c r="B41" s="288" t="s">
        <v>41</v>
      </c>
      <c r="C41" s="288"/>
      <c r="D41" s="288"/>
      <c r="E41" s="288"/>
      <c r="F41" s="288"/>
      <c r="G41" s="288"/>
      <c r="H41" s="288"/>
      <c r="I41" s="288"/>
      <c r="J41" s="288"/>
      <c r="K41" s="288"/>
      <c r="L41" s="288"/>
      <c r="M41" s="288"/>
      <c r="N41" s="288"/>
    </row>
    <row r="42" spans="2:14" ht="13.5" customHeight="1">
      <c r="B42" s="498" t="s">
        <v>42</v>
      </c>
      <c r="C42" s="499"/>
      <c r="D42" s="499"/>
      <c r="E42" s="499"/>
    </row>
    <row r="43" spans="2:14" ht="13.5" customHeight="1">
      <c r="B43" s="257" t="s">
        <v>43</v>
      </c>
      <c r="C43" s="270"/>
      <c r="D43" s="270"/>
      <c r="E43" s="270"/>
      <c r="F43" s="270"/>
      <c r="G43" s="270"/>
      <c r="H43" s="270"/>
      <c r="I43" s="270"/>
      <c r="J43" s="270"/>
      <c r="K43" s="270"/>
      <c r="L43" s="270"/>
      <c r="M43" s="270"/>
      <c r="N43" s="270"/>
    </row>
    <row r="44" spans="2:14" ht="92.45" customHeight="1">
      <c r="B44" s="288" t="s">
        <v>44</v>
      </c>
      <c r="C44" s="288"/>
      <c r="D44" s="288"/>
      <c r="E44" s="288"/>
      <c r="F44" s="288"/>
      <c r="G44" s="288"/>
      <c r="H44" s="288"/>
      <c r="I44" s="288"/>
      <c r="J44" s="288"/>
      <c r="K44" s="288"/>
      <c r="L44" s="288"/>
      <c r="M44" s="288"/>
      <c r="N44" s="288"/>
    </row>
    <row r="45" spans="2:14" ht="13.5" customHeight="1">
      <c r="B45" s="255" t="s">
        <v>45</v>
      </c>
    </row>
    <row r="46" spans="2:14" ht="13.5" customHeight="1">
      <c r="B46" s="286" t="s">
        <v>46</v>
      </c>
      <c r="C46" s="286"/>
      <c r="D46" s="286"/>
      <c r="E46" s="286"/>
      <c r="F46" s="286"/>
      <c r="G46" s="286"/>
      <c r="H46" s="286"/>
      <c r="I46" s="286"/>
      <c r="J46" s="286"/>
      <c r="K46" s="286"/>
      <c r="L46" s="286"/>
      <c r="M46" s="286"/>
      <c r="N46" s="286"/>
    </row>
    <row r="47" spans="2:14" ht="13.5" customHeight="1">
      <c r="B47" s="255" t="s">
        <v>47</v>
      </c>
    </row>
    <row r="48" spans="2:14" ht="13.5" customHeight="1">
      <c r="B48" s="288" t="s">
        <v>48</v>
      </c>
      <c r="C48" s="288"/>
      <c r="D48" s="288"/>
      <c r="E48" s="288"/>
      <c r="F48" s="288"/>
      <c r="G48" s="288"/>
      <c r="H48" s="288"/>
      <c r="I48" s="288"/>
      <c r="J48" s="288"/>
      <c r="K48" s="288"/>
      <c r="L48" s="288"/>
      <c r="M48" s="288"/>
      <c r="N48" s="288"/>
    </row>
    <row r="49" spans="2:14" s="20" customFormat="1" ht="13.5" customHeight="1">
      <c r="B49" s="255" t="s">
        <v>49</v>
      </c>
      <c r="C49" s="19"/>
      <c r="D49" s="19"/>
      <c r="E49" s="19"/>
      <c r="F49" s="19"/>
      <c r="G49" s="19"/>
      <c r="H49" s="19"/>
      <c r="I49" s="19"/>
      <c r="J49" s="19"/>
      <c r="K49" s="19"/>
      <c r="L49" s="19"/>
      <c r="M49" s="19"/>
      <c r="N49" s="19"/>
    </row>
    <row r="50" spans="2:14" ht="86.25" customHeight="1">
      <c r="B50" s="288" t="s">
        <v>50</v>
      </c>
      <c r="C50" s="288"/>
      <c r="D50" s="288"/>
      <c r="E50" s="288"/>
      <c r="F50" s="288"/>
      <c r="G50" s="288"/>
      <c r="H50" s="288"/>
      <c r="I50" s="288"/>
      <c r="J50" s="288"/>
      <c r="K50" s="288"/>
      <c r="L50" s="288"/>
      <c r="M50" s="288"/>
      <c r="N50" s="288"/>
    </row>
    <row r="51" spans="2:14" s="20" customFormat="1" ht="13.5" customHeight="1">
      <c r="B51" s="255" t="s">
        <v>51</v>
      </c>
      <c r="C51" s="19"/>
      <c r="D51" s="19"/>
      <c r="E51" s="19"/>
      <c r="F51" s="19"/>
      <c r="G51" s="19"/>
      <c r="H51" s="19"/>
      <c r="I51" s="19"/>
      <c r="J51" s="19"/>
      <c r="K51" s="19"/>
      <c r="L51" s="19"/>
      <c r="M51" s="19"/>
      <c r="N51" s="19"/>
    </row>
    <row r="52" spans="2:14" ht="56.45" customHeight="1">
      <c r="B52" s="285" t="s">
        <v>52</v>
      </c>
      <c r="C52" s="285"/>
      <c r="D52" s="285"/>
      <c r="E52" s="285"/>
      <c r="F52" s="285"/>
      <c r="G52" s="285"/>
      <c r="H52" s="285"/>
      <c r="I52" s="285"/>
      <c r="J52" s="285"/>
      <c r="K52" s="285"/>
      <c r="L52" s="285"/>
      <c r="M52" s="285"/>
      <c r="N52" s="285"/>
    </row>
    <row r="53" spans="2:14" ht="12.75" customHeight="1">
      <c r="B53" s="255" t="s">
        <v>53</v>
      </c>
      <c r="C53" s="268"/>
      <c r="D53" s="268"/>
      <c r="E53" s="268"/>
      <c r="F53" s="268"/>
      <c r="G53" s="268"/>
      <c r="H53" s="268"/>
      <c r="I53" s="268"/>
      <c r="J53" s="268"/>
      <c r="K53" s="268"/>
      <c r="L53" s="268"/>
      <c r="M53" s="268"/>
      <c r="N53" s="268"/>
    </row>
    <row r="54" spans="2:14" ht="30.75" customHeight="1">
      <c r="B54" s="286" t="s">
        <v>54</v>
      </c>
      <c r="C54" s="286"/>
      <c r="D54" s="286"/>
      <c r="E54" s="286"/>
      <c r="F54" s="286"/>
      <c r="G54" s="286"/>
      <c r="H54" s="286"/>
      <c r="I54" s="286"/>
      <c r="J54" s="286"/>
      <c r="K54" s="286"/>
      <c r="L54" s="286"/>
      <c r="M54" s="286"/>
      <c r="N54" s="286"/>
    </row>
    <row r="55" spans="2:14" ht="15.6" customHeight="1">
      <c r="B55" s="255" t="s">
        <v>55</v>
      </c>
    </row>
    <row r="56" spans="2:14" ht="15.75" customHeight="1">
      <c r="B56" s="286" t="s">
        <v>56</v>
      </c>
      <c r="C56" s="286"/>
      <c r="D56" s="286"/>
      <c r="E56" s="286"/>
      <c r="F56" s="286"/>
      <c r="G56" s="286"/>
      <c r="H56" s="286"/>
      <c r="I56" s="286"/>
      <c r="J56" s="286"/>
      <c r="K56" s="286"/>
      <c r="L56" s="286"/>
      <c r="M56" s="286"/>
      <c r="N56" s="286"/>
    </row>
    <row r="57" spans="2:14" ht="18" customHeight="1">
      <c r="B57" s="258" t="s">
        <v>57</v>
      </c>
      <c r="C57" s="268"/>
      <c r="D57" s="268"/>
      <c r="E57" s="268"/>
      <c r="F57" s="268"/>
      <c r="G57" s="268"/>
      <c r="H57" s="268"/>
      <c r="I57" s="268"/>
      <c r="J57" s="268"/>
      <c r="K57" s="268"/>
      <c r="L57" s="268"/>
      <c r="M57" s="268"/>
      <c r="N57" s="268"/>
    </row>
    <row r="58" spans="2:14" ht="13.5" customHeight="1">
      <c r="B58" s="19" t="s">
        <v>58</v>
      </c>
    </row>
    <row r="59" spans="2:14" ht="13.5" customHeight="1">
      <c r="B59" s="255" t="s">
        <v>59</v>
      </c>
    </row>
    <row r="60" spans="2:14" ht="24" customHeight="1">
      <c r="B60" s="286" t="s">
        <v>60</v>
      </c>
      <c r="C60" s="497"/>
      <c r="D60" s="497"/>
      <c r="E60" s="497"/>
      <c r="F60" s="497"/>
      <c r="G60" s="497"/>
      <c r="H60" s="497"/>
      <c r="I60" s="497"/>
      <c r="J60" s="497"/>
      <c r="K60" s="497"/>
      <c r="L60" s="497"/>
    </row>
    <row r="61" spans="2:14" ht="14.25" customHeight="1">
      <c r="B61" s="267" t="s">
        <v>61</v>
      </c>
      <c r="C61" s="269"/>
      <c r="D61" s="269"/>
      <c r="E61" s="269"/>
      <c r="F61" s="269"/>
      <c r="G61" s="269"/>
      <c r="H61" s="269"/>
      <c r="I61" s="269"/>
      <c r="J61" s="269"/>
      <c r="K61" s="269"/>
      <c r="L61" s="269"/>
      <c r="M61" s="269"/>
      <c r="N61" s="269"/>
    </row>
    <row r="62" spans="2:14" ht="14.25" customHeight="1">
      <c r="B62" s="21" t="s">
        <v>62</v>
      </c>
      <c r="C62" s="269"/>
      <c r="D62" s="269"/>
      <c r="E62" s="269"/>
      <c r="F62" s="269"/>
      <c r="G62" s="269"/>
      <c r="H62" s="269"/>
      <c r="I62" s="269"/>
      <c r="J62" s="269"/>
      <c r="K62" s="269"/>
      <c r="L62" s="269"/>
      <c r="M62" s="269"/>
      <c r="N62" s="269"/>
    </row>
    <row r="63" spans="2:14" ht="14.25" customHeight="1">
      <c r="B63" s="259" t="s">
        <v>63</v>
      </c>
      <c r="C63" s="269"/>
      <c r="D63" s="269"/>
      <c r="E63" s="269"/>
      <c r="F63" s="269"/>
      <c r="G63" s="269"/>
      <c r="H63" s="269"/>
      <c r="I63" s="269"/>
      <c r="J63" s="269"/>
      <c r="K63" s="269"/>
      <c r="L63" s="269"/>
      <c r="M63" s="269"/>
      <c r="N63" s="269"/>
    </row>
    <row r="64" spans="2:14" ht="29.25" customHeight="1">
      <c r="B64" s="285" t="s">
        <v>64</v>
      </c>
      <c r="C64" s="285"/>
      <c r="D64" s="285"/>
      <c r="E64" s="285"/>
      <c r="F64" s="285"/>
      <c r="G64" s="285"/>
      <c r="H64" s="285"/>
      <c r="I64" s="285"/>
      <c r="J64" s="285"/>
      <c r="K64" s="285"/>
      <c r="L64" s="285"/>
      <c r="M64" s="285"/>
      <c r="N64" s="285"/>
    </row>
    <row r="65" spans="2:14" ht="14.25" customHeight="1">
      <c r="B65" s="259" t="s">
        <v>36</v>
      </c>
      <c r="C65" s="269"/>
      <c r="D65" s="269"/>
      <c r="E65" s="269"/>
      <c r="F65" s="269"/>
      <c r="G65" s="269"/>
      <c r="H65" s="269"/>
      <c r="I65" s="269"/>
      <c r="J65" s="269"/>
      <c r="K65" s="269"/>
      <c r="L65" s="269"/>
      <c r="M65" s="269"/>
      <c r="N65" s="269"/>
    </row>
    <row r="66" spans="2:14" ht="13.5" customHeight="1">
      <c r="B66" s="286" t="s">
        <v>65</v>
      </c>
      <c r="C66" s="286"/>
      <c r="D66" s="286"/>
      <c r="E66" s="286"/>
      <c r="F66" s="286"/>
      <c r="G66" s="286"/>
      <c r="H66" s="286"/>
      <c r="I66" s="286"/>
      <c r="J66" s="286"/>
      <c r="K66" s="286"/>
      <c r="L66" s="286"/>
      <c r="M66" s="286"/>
      <c r="N66" s="286"/>
    </row>
    <row r="67" spans="2:14" ht="14.25" customHeight="1">
      <c r="B67" s="259" t="s">
        <v>66</v>
      </c>
      <c r="C67" s="269"/>
      <c r="D67" s="269"/>
      <c r="E67" s="269"/>
      <c r="F67" s="269"/>
      <c r="G67" s="269"/>
      <c r="H67" s="269"/>
      <c r="I67" s="269"/>
      <c r="J67" s="269"/>
      <c r="K67" s="269"/>
      <c r="L67" s="269"/>
      <c r="M67" s="269"/>
      <c r="N67" s="269"/>
    </row>
    <row r="68" spans="2:14" ht="27.75" customHeight="1">
      <c r="B68" s="288" t="s">
        <v>67</v>
      </c>
      <c r="C68" s="288"/>
      <c r="D68" s="288"/>
      <c r="E68" s="288"/>
      <c r="F68" s="288"/>
      <c r="G68" s="288"/>
      <c r="H68" s="288"/>
      <c r="I68" s="288"/>
      <c r="J68" s="288"/>
      <c r="K68" s="288"/>
      <c r="L68" s="288"/>
      <c r="M68" s="288"/>
      <c r="N68" s="288"/>
    </row>
    <row r="69" spans="2:14" ht="150" customHeight="1">
      <c r="B69" s="289" t="s">
        <v>68</v>
      </c>
      <c r="C69" s="289"/>
      <c r="D69" s="289"/>
      <c r="E69" s="289"/>
      <c r="F69" s="289"/>
      <c r="G69" s="289"/>
      <c r="H69" s="289"/>
      <c r="I69" s="289"/>
      <c r="J69" s="289"/>
      <c r="K69" s="289"/>
      <c r="L69" s="289"/>
      <c r="M69" s="289"/>
      <c r="N69" s="289"/>
    </row>
    <row r="70" spans="2:14" ht="13.5" customHeight="1">
      <c r="B70" s="259" t="s">
        <v>69</v>
      </c>
    </row>
    <row r="71" spans="2:14" ht="42.6" customHeight="1">
      <c r="B71" s="294" t="s">
        <v>70</v>
      </c>
      <c r="C71" s="285"/>
      <c r="D71" s="285"/>
      <c r="E71" s="285"/>
      <c r="F71" s="285"/>
      <c r="G71" s="285"/>
      <c r="H71" s="285"/>
      <c r="I71" s="285"/>
      <c r="J71" s="285"/>
      <c r="K71" s="285"/>
      <c r="L71" s="285"/>
      <c r="M71" s="285"/>
      <c r="N71" s="285"/>
    </row>
    <row r="72" spans="2:14" ht="13.5" customHeight="1">
      <c r="B72" s="259" t="s">
        <v>71</v>
      </c>
    </row>
    <row r="73" spans="2:14" ht="16.149999999999999" customHeight="1">
      <c r="B73" s="288" t="s">
        <v>72</v>
      </c>
      <c r="C73" s="288"/>
      <c r="D73" s="288"/>
      <c r="E73" s="288"/>
      <c r="F73" s="288"/>
      <c r="G73" s="288"/>
      <c r="H73" s="288"/>
      <c r="I73" s="288"/>
      <c r="J73" s="288"/>
      <c r="K73" s="288"/>
      <c r="L73" s="288"/>
      <c r="M73" s="288"/>
      <c r="N73" s="288"/>
    </row>
    <row r="74" spans="2:14" ht="13.5" customHeight="1">
      <c r="B74" s="259" t="s">
        <v>73</v>
      </c>
    </row>
    <row r="75" spans="2:14" ht="16.149999999999999" customHeight="1">
      <c r="B75" s="288" t="s">
        <v>74</v>
      </c>
      <c r="C75" s="288"/>
      <c r="D75" s="288"/>
      <c r="E75" s="288"/>
      <c r="F75" s="288"/>
      <c r="G75" s="288"/>
      <c r="H75" s="288"/>
      <c r="I75" s="288"/>
      <c r="J75" s="288"/>
      <c r="K75" s="288"/>
      <c r="L75" s="288"/>
      <c r="M75" s="288"/>
      <c r="N75" s="288"/>
    </row>
    <row r="76" spans="2:14" ht="13.5" customHeight="1">
      <c r="B76" s="259" t="s">
        <v>75</v>
      </c>
    </row>
    <row r="77" spans="2:14" ht="33.75" customHeight="1">
      <c r="B77" s="285" t="s">
        <v>76</v>
      </c>
      <c r="C77" s="285"/>
      <c r="D77" s="285"/>
      <c r="E77" s="285"/>
      <c r="F77" s="285"/>
      <c r="G77" s="285"/>
      <c r="H77" s="285"/>
      <c r="I77" s="285"/>
      <c r="J77" s="285"/>
      <c r="K77" s="285"/>
      <c r="L77" s="285"/>
      <c r="M77" s="285"/>
      <c r="N77" s="285"/>
    </row>
    <row r="78" spans="2:14" ht="13.5" customHeight="1">
      <c r="B78" s="23" t="s">
        <v>77</v>
      </c>
      <c r="C78" s="269"/>
      <c r="D78" s="269"/>
      <c r="E78" s="269"/>
      <c r="F78" s="269"/>
      <c r="G78" s="269"/>
      <c r="H78" s="269"/>
      <c r="I78" s="269"/>
      <c r="J78" s="269"/>
      <c r="K78" s="269"/>
      <c r="L78" s="269"/>
      <c r="M78" s="269"/>
      <c r="N78" s="269"/>
    </row>
    <row r="79" spans="2:14" ht="11.25" customHeight="1">
      <c r="B79" s="260" t="s">
        <v>32</v>
      </c>
      <c r="C79" s="261"/>
      <c r="D79" s="261"/>
      <c r="E79" s="261"/>
      <c r="F79" s="261"/>
      <c r="G79" s="261"/>
      <c r="H79" s="261"/>
      <c r="I79" s="261"/>
      <c r="J79" s="261"/>
      <c r="K79" s="261"/>
      <c r="L79" s="261"/>
      <c r="M79" s="261"/>
      <c r="N79" s="261"/>
    </row>
    <row r="80" spans="2:14" ht="30" customHeight="1">
      <c r="B80" s="287" t="s">
        <v>78</v>
      </c>
      <c r="C80" s="287"/>
      <c r="D80" s="287"/>
      <c r="E80" s="287"/>
      <c r="F80" s="287"/>
      <c r="G80" s="287"/>
      <c r="H80" s="287"/>
      <c r="I80" s="287"/>
      <c r="J80" s="287"/>
      <c r="K80" s="287"/>
      <c r="L80" s="287"/>
      <c r="M80" s="287"/>
      <c r="N80" s="287"/>
    </row>
    <row r="81" spans="2:14" ht="17.25" customHeight="1">
      <c r="B81" s="259" t="s">
        <v>79</v>
      </c>
      <c r="C81" s="261"/>
      <c r="D81" s="261"/>
      <c r="E81" s="261"/>
      <c r="F81" s="261"/>
      <c r="G81" s="261"/>
      <c r="H81" s="261"/>
      <c r="I81" s="261"/>
      <c r="J81" s="261"/>
      <c r="K81" s="261"/>
      <c r="L81" s="261"/>
      <c r="M81" s="261"/>
      <c r="N81" s="261"/>
    </row>
    <row r="82" spans="2:14" ht="29.25" customHeight="1">
      <c r="B82" s="287" t="s">
        <v>80</v>
      </c>
      <c r="C82" s="287"/>
      <c r="D82" s="287"/>
      <c r="E82" s="287"/>
      <c r="F82" s="287"/>
      <c r="G82" s="287"/>
      <c r="H82" s="287"/>
      <c r="I82" s="287"/>
      <c r="J82" s="287"/>
      <c r="K82" s="287"/>
      <c r="L82" s="287"/>
      <c r="M82" s="287"/>
      <c r="N82" s="287"/>
    </row>
    <row r="83" spans="2:14" ht="14.25" customHeight="1">
      <c r="B83" s="260" t="s">
        <v>36</v>
      </c>
      <c r="C83" s="261"/>
      <c r="D83" s="261"/>
      <c r="E83" s="261"/>
      <c r="F83" s="261"/>
      <c r="G83" s="261"/>
      <c r="H83" s="261"/>
      <c r="I83" s="261"/>
      <c r="J83" s="261"/>
      <c r="K83" s="261"/>
      <c r="L83" s="261"/>
      <c r="M83" s="261"/>
      <c r="N83" s="261"/>
    </row>
    <row r="84" spans="2:14" ht="13.5" customHeight="1">
      <c r="B84" s="286" t="s">
        <v>81</v>
      </c>
      <c r="C84" s="286"/>
      <c r="D84" s="286"/>
      <c r="E84" s="286"/>
      <c r="F84" s="286"/>
      <c r="G84" s="286"/>
      <c r="H84" s="286"/>
      <c r="I84" s="286"/>
      <c r="J84" s="286"/>
      <c r="K84" s="286"/>
      <c r="L84" s="286"/>
      <c r="M84" s="286"/>
      <c r="N84" s="286"/>
    </row>
    <row r="85" spans="2:14" ht="13.5" customHeight="1">
      <c r="B85" s="259" t="s">
        <v>82</v>
      </c>
    </row>
    <row r="86" spans="2:14" ht="39" customHeight="1">
      <c r="B86" s="285" t="s">
        <v>83</v>
      </c>
      <c r="C86" s="285"/>
      <c r="D86" s="285"/>
      <c r="E86" s="285"/>
      <c r="F86" s="285"/>
      <c r="G86" s="285"/>
      <c r="H86" s="285"/>
      <c r="I86" s="285"/>
      <c r="J86" s="285"/>
      <c r="K86" s="285"/>
      <c r="L86" s="285"/>
      <c r="M86" s="285"/>
      <c r="N86" s="285"/>
    </row>
    <row r="87" spans="2:14" ht="13.5" customHeight="1">
      <c r="B87" s="257" t="s">
        <v>84</v>
      </c>
      <c r="C87" s="270"/>
      <c r="D87" s="270"/>
      <c r="E87" s="270"/>
      <c r="F87" s="270"/>
      <c r="G87" s="270"/>
      <c r="H87" s="270"/>
      <c r="I87" s="270"/>
      <c r="J87" s="270"/>
      <c r="K87" s="270"/>
      <c r="L87" s="270"/>
      <c r="M87" s="270"/>
      <c r="N87" s="270"/>
    </row>
    <row r="88" spans="2:14" ht="15.6" customHeight="1">
      <c r="B88" s="288" t="s">
        <v>85</v>
      </c>
      <c r="C88" s="288"/>
      <c r="D88" s="288"/>
      <c r="E88" s="288"/>
      <c r="F88" s="288"/>
      <c r="G88" s="288"/>
      <c r="H88" s="288"/>
      <c r="I88" s="288"/>
      <c r="J88" s="288"/>
      <c r="K88" s="288"/>
      <c r="L88" s="288"/>
      <c r="M88" s="288"/>
      <c r="N88" s="288"/>
    </row>
    <row r="89" spans="2:14" ht="13.5" customHeight="1">
      <c r="B89" s="257" t="s">
        <v>86</v>
      </c>
      <c r="C89" s="270"/>
      <c r="D89" s="270"/>
      <c r="E89" s="270"/>
      <c r="F89" s="270"/>
      <c r="G89" s="270"/>
      <c r="H89" s="270"/>
      <c r="I89" s="270"/>
      <c r="J89" s="270"/>
      <c r="K89" s="270"/>
      <c r="L89" s="270"/>
      <c r="M89" s="270"/>
      <c r="N89" s="270"/>
    </row>
    <row r="90" spans="2:14" ht="12.6" customHeight="1">
      <c r="B90" s="288" t="s">
        <v>87</v>
      </c>
      <c r="C90" s="288"/>
      <c r="D90" s="288"/>
      <c r="E90" s="288"/>
      <c r="F90" s="288"/>
      <c r="G90" s="288"/>
      <c r="H90" s="288"/>
      <c r="I90" s="288"/>
      <c r="J90" s="288"/>
      <c r="K90" s="288"/>
      <c r="L90" s="288"/>
      <c r="M90" s="288"/>
      <c r="N90" s="288"/>
    </row>
    <row r="91" spans="2:14" ht="17.25" customHeight="1">
      <c r="B91" s="262" t="s">
        <v>75</v>
      </c>
      <c r="C91" s="270"/>
      <c r="D91" s="270"/>
      <c r="E91" s="270"/>
      <c r="F91" s="270"/>
      <c r="G91" s="270"/>
      <c r="H91" s="270"/>
      <c r="I91" s="270"/>
      <c r="J91" s="270"/>
      <c r="K91" s="270"/>
      <c r="L91" s="270"/>
      <c r="M91" s="270"/>
      <c r="N91" s="270"/>
    </row>
    <row r="92" spans="2:14" ht="14.45" customHeight="1">
      <c r="B92" s="293" t="s">
        <v>88</v>
      </c>
      <c r="C92" s="293"/>
      <c r="D92" s="293"/>
      <c r="E92" s="293"/>
      <c r="F92" s="293"/>
      <c r="G92" s="293"/>
      <c r="H92" s="293"/>
      <c r="I92" s="293"/>
      <c r="J92" s="293"/>
      <c r="K92" s="293"/>
      <c r="L92" s="293"/>
      <c r="M92" s="293"/>
      <c r="N92" s="293"/>
    </row>
    <row r="93" spans="2:14" ht="13.5" customHeight="1">
      <c r="B93" s="262" t="s">
        <v>55</v>
      </c>
      <c r="C93" s="270"/>
      <c r="D93" s="270"/>
      <c r="E93" s="270"/>
      <c r="F93" s="270"/>
      <c r="G93" s="270"/>
      <c r="H93" s="270"/>
      <c r="I93" s="270"/>
      <c r="J93" s="270"/>
      <c r="K93" s="270"/>
      <c r="L93" s="270"/>
      <c r="M93" s="270"/>
      <c r="N93" s="270"/>
    </row>
    <row r="94" spans="2:14" ht="15.75" customHeight="1">
      <c r="B94" s="286" t="s">
        <v>89</v>
      </c>
      <c r="C94" s="286"/>
      <c r="D94" s="286"/>
      <c r="E94" s="286"/>
      <c r="F94" s="286"/>
      <c r="G94" s="286"/>
      <c r="H94" s="286"/>
      <c r="I94" s="286"/>
      <c r="J94" s="286"/>
      <c r="K94" s="286"/>
      <c r="L94" s="286"/>
      <c r="M94" s="286"/>
      <c r="N94" s="286"/>
    </row>
    <row r="95" spans="2:14" ht="13.5" customHeight="1">
      <c r="B95" s="257" t="s">
        <v>90</v>
      </c>
    </row>
    <row r="96" spans="2:14" ht="13.5" customHeight="1">
      <c r="B96" s="295" t="s">
        <v>91</v>
      </c>
      <c r="C96" s="295"/>
      <c r="D96" s="295"/>
      <c r="E96" s="295"/>
      <c r="F96" s="295"/>
      <c r="G96" s="295"/>
      <c r="H96" s="295"/>
      <c r="I96" s="295"/>
      <c r="J96" s="295"/>
      <c r="K96" s="295"/>
      <c r="L96" s="295"/>
      <c r="M96" s="295"/>
      <c r="N96" s="295"/>
    </row>
    <row r="97" spans="2:14" ht="13.5" customHeight="1">
      <c r="B97" s="255" t="s">
        <v>92</v>
      </c>
    </row>
    <row r="98" spans="2:14" ht="43.5" customHeight="1">
      <c r="B98" s="285" t="s">
        <v>93</v>
      </c>
      <c r="C98" s="285"/>
      <c r="D98" s="285"/>
      <c r="E98" s="285"/>
      <c r="F98" s="285"/>
      <c r="G98" s="285"/>
      <c r="H98" s="285"/>
      <c r="I98" s="285"/>
      <c r="J98" s="285"/>
      <c r="K98" s="285"/>
      <c r="L98" s="285"/>
      <c r="M98" s="285"/>
      <c r="N98" s="285"/>
    </row>
    <row r="99" spans="2:14" ht="15.75" customHeight="1">
      <c r="B99" s="255" t="s">
        <v>94</v>
      </c>
    </row>
    <row r="100" spans="2:14" ht="31.5" customHeight="1">
      <c r="B100" s="285" t="s">
        <v>95</v>
      </c>
      <c r="C100" s="285"/>
      <c r="D100" s="285"/>
      <c r="E100" s="285"/>
      <c r="F100" s="285"/>
      <c r="G100" s="285"/>
      <c r="H100" s="285"/>
      <c r="I100" s="285"/>
      <c r="J100" s="285"/>
      <c r="K100" s="285"/>
      <c r="L100" s="285"/>
      <c r="M100" s="285"/>
      <c r="N100" s="285"/>
    </row>
    <row r="101" spans="2:14" s="22" customFormat="1" ht="18.75" customHeight="1">
      <c r="B101" s="263" t="s">
        <v>59</v>
      </c>
    </row>
    <row r="102" spans="2:14" s="22" customFormat="1" ht="30" customHeight="1">
      <c r="B102" s="290" t="s">
        <v>96</v>
      </c>
      <c r="C102" s="290"/>
      <c r="D102" s="290"/>
      <c r="E102" s="290"/>
      <c r="F102" s="290"/>
      <c r="G102" s="290"/>
      <c r="H102" s="290"/>
      <c r="I102" s="290"/>
      <c r="J102" s="290"/>
      <c r="K102" s="290"/>
      <c r="L102" s="290"/>
    </row>
  </sheetData>
  <mergeCells count="50">
    <mergeCell ref="B52:N52"/>
    <mergeCell ref="B42:E42"/>
    <mergeCell ref="A2:N2"/>
    <mergeCell ref="E15:N15"/>
    <mergeCell ref="D19:N19"/>
    <mergeCell ref="F26:N27"/>
    <mergeCell ref="A3:N3"/>
    <mergeCell ref="B13:N13"/>
    <mergeCell ref="B18:N18"/>
    <mergeCell ref="B7:N7"/>
    <mergeCell ref="B6:N6"/>
    <mergeCell ref="B8:N8"/>
    <mergeCell ref="A4:N4"/>
    <mergeCell ref="B24:N24"/>
    <mergeCell ref="F28:N29"/>
    <mergeCell ref="B32:N32"/>
    <mergeCell ref="B39:N39"/>
    <mergeCell ref="B46:N46"/>
    <mergeCell ref="B30:D30"/>
    <mergeCell ref="B48:N48"/>
    <mergeCell ref="B44:N44"/>
    <mergeCell ref="B35:N35"/>
    <mergeCell ref="B102:L102"/>
    <mergeCell ref="A1:L1"/>
    <mergeCell ref="B10:E10"/>
    <mergeCell ref="B100:N100"/>
    <mergeCell ref="B92:N92"/>
    <mergeCell ref="B94:N94"/>
    <mergeCell ref="B71:N71"/>
    <mergeCell ref="B73:N73"/>
    <mergeCell ref="B75:N75"/>
    <mergeCell ref="B77:N77"/>
    <mergeCell ref="B96:N96"/>
    <mergeCell ref="B88:N88"/>
    <mergeCell ref="B90:N90"/>
    <mergeCell ref="B50:N50"/>
    <mergeCell ref="B41:N41"/>
    <mergeCell ref="B37:N37"/>
    <mergeCell ref="B86:N86"/>
    <mergeCell ref="B98:N98"/>
    <mergeCell ref="B54:N54"/>
    <mergeCell ref="B84:N84"/>
    <mergeCell ref="B64:N64"/>
    <mergeCell ref="B66:N66"/>
    <mergeCell ref="B80:N80"/>
    <mergeCell ref="B82:N82"/>
    <mergeCell ref="B56:N56"/>
    <mergeCell ref="B68:N68"/>
    <mergeCell ref="B69:N69"/>
    <mergeCell ref="B60:L60"/>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R46"/>
  <sheetViews>
    <sheetView showGridLines="0" zoomScale="85" zoomScaleNormal="85" zoomScaleSheetLayoutView="95" workbookViewId="0">
      <selection activeCell="E9" sqref="E9:F9"/>
    </sheetView>
  </sheetViews>
  <sheetFormatPr defaultColWidth="0" defaultRowHeight="15" customHeight="1"/>
  <cols>
    <col min="1" max="1" width="3.28515625" style="25" customWidth="1"/>
    <col min="2" max="2" width="8.5703125" style="25" customWidth="1"/>
    <col min="3" max="3" width="4.85546875" style="25" customWidth="1"/>
    <col min="4" max="4" width="3.28515625" style="25" customWidth="1"/>
    <col min="5" max="5" width="6.7109375" style="25" customWidth="1"/>
    <col min="6" max="8" width="8.5703125" style="25" customWidth="1"/>
    <col min="9" max="14" width="7.5703125" style="25" customWidth="1"/>
    <col min="15" max="15" width="7.85546875" style="25" customWidth="1"/>
    <col min="16" max="16" width="14" style="25" customWidth="1"/>
    <col min="17" max="17" width="8.7109375" style="25" customWidth="1"/>
    <col min="18" max="19" width="10.28515625" style="25" customWidth="1"/>
    <col min="20" max="20" width="10.42578125" style="25" customWidth="1"/>
    <col min="21" max="21" width="9.28515625" style="25" customWidth="1"/>
    <col min="22" max="22" width="10.7109375" style="25" customWidth="1"/>
    <col min="23" max="23" width="8.42578125" style="25" customWidth="1"/>
    <col min="24" max="24" width="10.7109375" style="25" customWidth="1"/>
    <col min="25" max="26" width="8.42578125" style="25" customWidth="1"/>
    <col min="27" max="27" width="7.28515625" style="25" customWidth="1"/>
    <col min="28" max="28" width="22.42578125" style="25" customWidth="1"/>
    <col min="29" max="29" width="9.28515625" style="25" customWidth="1"/>
    <col min="30" max="30" width="11.140625" style="25" customWidth="1"/>
    <col min="31" max="33" width="6.140625" style="25" customWidth="1"/>
    <col min="34" max="34" width="4.7109375" style="25" customWidth="1"/>
    <col min="35" max="35" width="9.85546875" style="25" customWidth="1"/>
    <col min="36" max="36" width="11.42578125" style="25" customWidth="1"/>
    <col min="37" max="39" width="6.140625" style="25" customWidth="1"/>
    <col min="40" max="44" width="17.28515625" style="25" customWidth="1"/>
    <col min="45" max="16384" width="17.28515625" style="25" hidden="1"/>
  </cols>
  <sheetData>
    <row r="1" spans="1:38" s="24" customFormat="1" ht="29.45" customHeight="1">
      <c r="A1" s="388" t="s">
        <v>0</v>
      </c>
      <c r="B1" s="389"/>
      <c r="C1" s="389"/>
      <c r="D1" s="389"/>
      <c r="E1" s="389"/>
      <c r="F1" s="389"/>
      <c r="G1" s="389"/>
      <c r="H1" s="389"/>
      <c r="I1" s="389"/>
      <c r="J1" s="389"/>
      <c r="K1" s="389"/>
      <c r="L1" s="389"/>
      <c r="M1" s="389"/>
      <c r="N1" s="389"/>
      <c r="O1" s="389"/>
      <c r="P1" s="389"/>
      <c r="Q1" s="389"/>
      <c r="R1" s="389"/>
      <c r="S1" s="389"/>
      <c r="T1" s="389"/>
      <c r="U1" s="389"/>
      <c r="V1" s="389"/>
      <c r="W1" s="389"/>
      <c r="X1" s="389"/>
      <c r="Y1" s="389"/>
      <c r="Z1" s="390"/>
    </row>
    <row r="2" spans="1:38" ht="18.75">
      <c r="A2" s="387" t="s">
        <v>97</v>
      </c>
      <c r="B2" s="387"/>
      <c r="C2" s="387"/>
      <c r="D2" s="387"/>
      <c r="E2" s="387"/>
      <c r="F2" s="387"/>
      <c r="G2" s="387"/>
      <c r="H2" s="387"/>
      <c r="I2" s="387"/>
      <c r="J2" s="387"/>
      <c r="K2" s="387"/>
      <c r="L2" s="387"/>
      <c r="M2" s="387"/>
      <c r="N2" s="387"/>
      <c r="O2" s="387"/>
      <c r="P2" s="387"/>
      <c r="Q2" s="387"/>
      <c r="R2" s="387"/>
      <c r="S2" s="387"/>
      <c r="T2" s="387"/>
      <c r="U2" s="387"/>
      <c r="V2" s="387"/>
      <c r="W2" s="387"/>
      <c r="X2" s="387"/>
      <c r="Y2" s="387"/>
      <c r="Z2" s="387"/>
      <c r="AA2" s="283"/>
      <c r="AB2" s="283"/>
      <c r="AC2" s="283"/>
      <c r="AD2" s="283"/>
      <c r="AE2" s="283"/>
      <c r="AF2" s="283"/>
      <c r="AG2" s="283"/>
      <c r="AH2" s="283"/>
      <c r="AI2" s="283"/>
      <c r="AJ2" s="283"/>
      <c r="AK2" s="283"/>
      <c r="AL2" s="283"/>
    </row>
    <row r="3" spans="1:38" ht="12.75" customHeight="1">
      <c r="A3" s="26"/>
      <c r="B3" s="27"/>
      <c r="C3" s="27"/>
      <c r="D3" s="27"/>
      <c r="E3" s="27"/>
      <c r="F3" s="27"/>
      <c r="G3" s="27"/>
      <c r="H3" s="392" t="s">
        <v>98</v>
      </c>
      <c r="I3" s="392"/>
      <c r="J3" s="392"/>
      <c r="K3" s="392"/>
      <c r="L3" s="392"/>
      <c r="M3" s="392"/>
      <c r="N3" s="392"/>
      <c r="O3" s="392"/>
      <c r="P3" s="392"/>
      <c r="Q3" s="392"/>
      <c r="R3" s="392"/>
      <c r="S3" s="392"/>
      <c r="T3" s="392"/>
      <c r="U3" s="27"/>
      <c r="V3" s="27"/>
      <c r="W3" s="301" t="s">
        <v>99</v>
      </c>
      <c r="X3" s="302"/>
      <c r="Y3" s="302"/>
      <c r="Z3" s="302"/>
      <c r="AA3" s="283"/>
      <c r="AB3" s="283"/>
      <c r="AC3" s="283"/>
      <c r="AD3" s="283"/>
      <c r="AE3" s="283"/>
      <c r="AF3" s="283"/>
      <c r="AG3" s="283"/>
      <c r="AH3" s="283"/>
      <c r="AI3" s="283"/>
      <c r="AJ3" s="283"/>
      <c r="AK3" s="277"/>
      <c r="AL3" s="277"/>
    </row>
    <row r="4" spans="1:38" ht="13.5" customHeight="1">
      <c r="A4" s="28" t="s">
        <v>11</v>
      </c>
      <c r="B4" s="29"/>
      <c r="C4" s="30"/>
      <c r="D4" s="30"/>
      <c r="E4" s="27"/>
      <c r="F4" s="31"/>
      <c r="G4" s="31"/>
      <c r="H4" s="31"/>
      <c r="I4" s="31"/>
      <c r="J4" s="29" t="s">
        <v>19</v>
      </c>
      <c r="K4" s="31"/>
      <c r="L4" s="32"/>
      <c r="M4" s="31"/>
      <c r="N4" s="31"/>
      <c r="O4" s="31"/>
      <c r="P4" s="31"/>
      <c r="Q4" s="31"/>
      <c r="R4" s="33" t="s">
        <v>25</v>
      </c>
      <c r="S4" s="31"/>
      <c r="T4" s="31"/>
      <c r="U4" s="31"/>
      <c r="V4" s="283"/>
      <c r="W4" s="303" t="s">
        <v>100</v>
      </c>
      <c r="X4" s="303"/>
      <c r="Y4" s="303" t="s">
        <v>101</v>
      </c>
      <c r="Z4" s="303"/>
      <c r="AA4" s="34"/>
      <c r="AB4" s="283"/>
      <c r="AC4" s="283"/>
      <c r="AD4" s="283"/>
      <c r="AE4" s="283"/>
      <c r="AF4" s="283"/>
      <c r="AG4" s="283"/>
      <c r="AH4" s="283"/>
      <c r="AI4" s="283"/>
      <c r="AJ4" s="283"/>
      <c r="AK4" s="283"/>
      <c r="AL4" s="283"/>
    </row>
    <row r="5" spans="1:38" ht="2.25" customHeight="1">
      <c r="A5" s="35"/>
      <c r="B5" s="27"/>
      <c r="C5" s="283"/>
      <c r="D5" s="283"/>
      <c r="E5" s="27"/>
      <c r="F5" s="31"/>
      <c r="G5" s="31"/>
      <c r="H5" s="31"/>
      <c r="I5" s="31"/>
      <c r="J5" s="27"/>
      <c r="K5" s="31"/>
      <c r="L5" s="32"/>
      <c r="M5" s="31"/>
      <c r="N5" s="31"/>
      <c r="O5" s="31"/>
      <c r="P5" s="31"/>
      <c r="Q5" s="31"/>
      <c r="R5" s="36"/>
      <c r="S5" s="31"/>
      <c r="T5" s="31"/>
      <c r="U5" s="31"/>
      <c r="V5" s="283"/>
      <c r="W5" s="279"/>
      <c r="X5" s="279"/>
      <c r="Y5" s="279"/>
      <c r="Z5" s="279"/>
      <c r="AA5" s="34"/>
      <c r="AB5" s="283"/>
      <c r="AC5" s="283"/>
      <c r="AD5" s="283"/>
      <c r="AE5" s="283"/>
      <c r="AF5" s="283"/>
      <c r="AG5" s="283"/>
      <c r="AH5" s="283"/>
      <c r="AI5" s="283"/>
      <c r="AJ5" s="283"/>
      <c r="AK5" s="283"/>
      <c r="AL5" s="283"/>
    </row>
    <row r="6" spans="1:38" s="39" customFormat="1" ht="15.75" customHeight="1">
      <c r="A6" s="37" t="s">
        <v>13</v>
      </c>
      <c r="B6" s="38"/>
      <c r="E6" s="340"/>
      <c r="F6" s="341"/>
      <c r="G6" s="341"/>
      <c r="H6" s="342"/>
      <c r="I6" s="31"/>
      <c r="J6" s="37" t="s">
        <v>20</v>
      </c>
      <c r="L6" s="348"/>
      <c r="M6" s="349"/>
      <c r="N6" s="349"/>
      <c r="O6" s="349"/>
      <c r="P6" s="350"/>
      <c r="Q6" s="31"/>
      <c r="S6" s="391" t="s">
        <v>102</v>
      </c>
      <c r="T6" s="169" t="s">
        <v>103</v>
      </c>
      <c r="U6" s="40"/>
      <c r="V6" s="41" t="s">
        <v>104</v>
      </c>
      <c r="W6" s="310"/>
      <c r="X6" s="311"/>
      <c r="Y6" s="310"/>
      <c r="Z6" s="311"/>
      <c r="AA6" s="34"/>
    </row>
    <row r="7" spans="1:38" s="39" customFormat="1" ht="13.5" customHeight="1">
      <c r="A7" s="37" t="s">
        <v>15</v>
      </c>
      <c r="B7" s="38"/>
      <c r="E7" s="42"/>
      <c r="F7" s="31"/>
      <c r="G7" s="31"/>
      <c r="H7" s="31"/>
      <c r="I7" s="31"/>
      <c r="J7" s="37" t="s">
        <v>22</v>
      </c>
      <c r="L7" s="343"/>
      <c r="M7" s="344"/>
      <c r="N7" s="344"/>
      <c r="O7" s="345"/>
      <c r="P7" s="31"/>
      <c r="Q7" s="31"/>
      <c r="S7" s="391"/>
      <c r="T7" s="170"/>
      <c r="U7" s="43"/>
      <c r="V7" s="168" t="s">
        <v>105</v>
      </c>
      <c r="W7" s="312"/>
      <c r="X7" s="313"/>
      <c r="Y7" s="312"/>
      <c r="Z7" s="313"/>
      <c r="AA7" s="34"/>
    </row>
    <row r="8" spans="1:38" s="39" customFormat="1" ht="13.5" customHeight="1">
      <c r="A8" s="31" t="s">
        <v>106</v>
      </c>
      <c r="B8" s="44"/>
      <c r="E8" s="351" t="s">
        <v>107</v>
      </c>
      <c r="F8" s="352"/>
      <c r="G8" s="45"/>
      <c r="H8" s="45"/>
      <c r="I8" s="46"/>
      <c r="J8" s="37" t="s">
        <v>23</v>
      </c>
      <c r="L8" s="346"/>
      <c r="M8" s="342"/>
      <c r="N8" s="46" t="s">
        <v>24</v>
      </c>
      <c r="O8" s="346"/>
      <c r="P8" s="347"/>
      <c r="Q8" s="47"/>
      <c r="R8" s="36"/>
      <c r="S8" s="391"/>
      <c r="T8" s="169" t="s">
        <v>108</v>
      </c>
      <c r="U8" s="40"/>
      <c r="V8" s="48" t="s">
        <v>104</v>
      </c>
      <c r="W8" s="310"/>
      <c r="X8" s="311"/>
      <c r="Y8" s="310"/>
      <c r="Z8" s="311"/>
    </row>
    <row r="9" spans="1:38" s="39" customFormat="1" ht="13.5" customHeight="1">
      <c r="A9" s="31" t="s">
        <v>109</v>
      </c>
      <c r="B9" s="44"/>
      <c r="D9" s="49"/>
      <c r="E9" s="466" t="s">
        <v>107</v>
      </c>
      <c r="F9" s="347"/>
      <c r="G9" s="45"/>
      <c r="H9" s="45"/>
      <c r="I9" s="46"/>
      <c r="J9" s="37"/>
      <c r="Q9" s="47"/>
      <c r="S9" s="391"/>
      <c r="T9" s="171"/>
      <c r="U9" s="43"/>
      <c r="V9" s="168" t="s">
        <v>105</v>
      </c>
      <c r="W9" s="312"/>
      <c r="X9" s="313"/>
      <c r="Y9" s="312"/>
      <c r="Z9" s="313"/>
    </row>
    <row r="10" spans="1:38" s="39" customFormat="1" ht="13.5" customHeight="1">
      <c r="A10" s="36"/>
      <c r="B10" s="36"/>
      <c r="C10" s="36"/>
      <c r="D10" s="36"/>
      <c r="E10" s="36"/>
      <c r="F10" s="33"/>
      <c r="G10" s="33"/>
      <c r="H10" s="33"/>
      <c r="I10" s="33"/>
      <c r="J10" s="33"/>
      <c r="K10" s="33"/>
      <c r="L10" s="33"/>
      <c r="M10" s="33"/>
      <c r="N10" s="33"/>
      <c r="O10" s="33"/>
      <c r="P10" s="33"/>
      <c r="Q10" s="33"/>
      <c r="R10" s="37"/>
      <c r="S10" s="33"/>
      <c r="X10" s="50" t="s">
        <v>110</v>
      </c>
      <c r="Y10" s="51"/>
      <c r="Z10" s="50" t="s">
        <v>90</v>
      </c>
      <c r="AA10" s="52"/>
    </row>
    <row r="11" spans="1:38" ht="15" customHeight="1">
      <c r="A11" s="53" t="s">
        <v>111</v>
      </c>
      <c r="B11" s="282" t="s">
        <v>112</v>
      </c>
      <c r="C11" s="27"/>
      <c r="D11" s="27"/>
      <c r="E11" s="27"/>
      <c r="F11" s="27"/>
      <c r="G11" s="54"/>
      <c r="H11" s="55"/>
      <c r="I11" s="27"/>
      <c r="J11" s="27"/>
      <c r="K11" s="27"/>
      <c r="L11" s="27"/>
      <c r="M11" s="56" t="s">
        <v>113</v>
      </c>
      <c r="N11" s="18" t="s">
        <v>114</v>
      </c>
      <c r="O11" s="167"/>
      <c r="P11" s="283"/>
      <c r="Q11" s="27"/>
      <c r="R11" s="27"/>
      <c r="S11" s="27"/>
      <c r="T11" s="27"/>
      <c r="U11" s="27"/>
      <c r="V11" s="45"/>
      <c r="W11" s="57" t="s">
        <v>115</v>
      </c>
      <c r="X11" s="58">
        <f>X42</f>
        <v>0</v>
      </c>
      <c r="Y11" s="59"/>
      <c r="Z11" s="58">
        <f>Z42</f>
        <v>0</v>
      </c>
      <c r="AA11" s="283"/>
      <c r="AB11" s="283"/>
      <c r="AC11" s="283"/>
      <c r="AD11" s="283"/>
      <c r="AE11" s="283"/>
      <c r="AF11" s="283"/>
      <c r="AG11" s="283"/>
      <c r="AH11" s="283"/>
      <c r="AI11" s="283"/>
      <c r="AJ11" s="283"/>
      <c r="AK11" s="283"/>
      <c r="AL11" s="283"/>
    </row>
    <row r="12" spans="1:38" ht="32.25" customHeight="1">
      <c r="A12" s="379" t="s">
        <v>116</v>
      </c>
      <c r="B12" s="379"/>
      <c r="C12" s="379"/>
      <c r="D12" s="379"/>
      <c r="E12" s="379"/>
      <c r="F12" s="379"/>
      <c r="G12" s="379"/>
      <c r="H12" s="379"/>
      <c r="I12" s="379"/>
      <c r="J12" s="379"/>
      <c r="K12" s="379"/>
      <c r="L12" s="379"/>
      <c r="M12" s="379"/>
      <c r="N12" s="379"/>
      <c r="O12" s="379"/>
      <c r="P12" s="379"/>
      <c r="Q12" s="379"/>
      <c r="R12" s="60"/>
      <c r="S12" s="27"/>
      <c r="T12" s="27"/>
      <c r="U12" s="27"/>
      <c r="V12" s="27"/>
      <c r="W12" s="283"/>
      <c r="X12" s="283"/>
      <c r="Y12" s="61"/>
      <c r="Z12" s="62"/>
      <c r="AA12" s="283"/>
      <c r="AB12" s="283"/>
      <c r="AC12" s="283"/>
      <c r="AD12" s="283"/>
      <c r="AE12" s="283"/>
      <c r="AF12" s="283"/>
      <c r="AG12" s="283"/>
      <c r="AH12" s="283"/>
      <c r="AI12" s="283"/>
      <c r="AJ12" s="283"/>
      <c r="AK12" s="283"/>
      <c r="AL12" s="283"/>
    </row>
    <row r="13" spans="1:38" ht="24" customHeight="1">
      <c r="A13" s="266" t="s">
        <v>117</v>
      </c>
      <c r="B13" s="166"/>
      <c r="C13" s="166"/>
      <c r="D13" s="166"/>
      <c r="E13" s="166"/>
      <c r="F13" s="166"/>
      <c r="G13" s="166"/>
      <c r="H13" s="166"/>
      <c r="I13" s="166"/>
      <c r="J13" s="166"/>
      <c r="K13" s="166"/>
      <c r="L13" s="166"/>
      <c r="M13" s="166"/>
      <c r="N13" s="166"/>
      <c r="O13" s="166"/>
      <c r="P13" s="166"/>
      <c r="Q13" s="265"/>
      <c r="R13" s="314" t="s">
        <v>118</v>
      </c>
      <c r="S13" s="315"/>
      <c r="T13" s="45"/>
      <c r="U13" s="63"/>
      <c r="V13" s="63"/>
      <c r="W13" s="356" t="s">
        <v>119</v>
      </c>
      <c r="X13" s="357"/>
      <c r="Y13" s="64"/>
      <c r="Z13" s="65"/>
      <c r="AA13" s="281"/>
      <c r="AB13" s="30"/>
      <c r="AC13" s="283"/>
      <c r="AD13" s="283"/>
      <c r="AE13" s="283"/>
      <c r="AF13" s="283"/>
      <c r="AG13" s="283"/>
      <c r="AH13" s="283"/>
      <c r="AI13" s="283"/>
      <c r="AJ13" s="283"/>
      <c r="AK13" s="283"/>
      <c r="AL13" s="283"/>
    </row>
    <row r="14" spans="1:38" ht="108.75" customHeight="1">
      <c r="A14" s="264" t="s">
        <v>120</v>
      </c>
      <c r="B14" s="380" t="s">
        <v>121</v>
      </c>
      <c r="C14" s="380"/>
      <c r="D14" s="380"/>
      <c r="E14" s="380"/>
      <c r="F14" s="380"/>
      <c r="G14" s="380"/>
      <c r="H14" s="380"/>
      <c r="I14" s="380"/>
      <c r="J14" s="380"/>
      <c r="K14" s="380"/>
      <c r="L14" s="380"/>
      <c r="M14" s="380"/>
      <c r="N14" s="380"/>
      <c r="O14" s="380"/>
      <c r="P14" s="380"/>
      <c r="Q14" s="381"/>
      <c r="R14" s="306" t="s">
        <v>122</v>
      </c>
      <c r="S14" s="307"/>
      <c r="T14" s="66"/>
      <c r="U14" s="63"/>
      <c r="V14" s="63"/>
      <c r="W14" s="377" t="s">
        <v>123</v>
      </c>
      <c r="X14" s="378"/>
      <c r="Y14" s="283"/>
      <c r="Z14" s="374" t="s">
        <v>124</v>
      </c>
      <c r="AA14" s="375"/>
      <c r="AB14" s="376"/>
      <c r="AC14" s="283"/>
      <c r="AD14" s="283"/>
      <c r="AE14" s="283"/>
      <c r="AF14" s="283"/>
      <c r="AG14" s="283"/>
      <c r="AH14" s="283"/>
      <c r="AI14" s="283"/>
      <c r="AJ14" s="283"/>
      <c r="AK14" s="283"/>
      <c r="AL14" s="283"/>
    </row>
    <row r="15" spans="1:38" s="30" customFormat="1" ht="55.15" customHeight="1">
      <c r="A15" s="67" t="s">
        <v>125</v>
      </c>
      <c r="B15" s="327" t="s">
        <v>126</v>
      </c>
      <c r="C15" s="328"/>
      <c r="D15" s="328"/>
      <c r="E15" s="329"/>
      <c r="F15" s="319" t="s">
        <v>127</v>
      </c>
      <c r="G15" s="319"/>
      <c r="H15" s="319"/>
      <c r="I15" s="319" t="s">
        <v>128</v>
      </c>
      <c r="J15" s="319"/>
      <c r="K15" s="319"/>
      <c r="L15" s="319"/>
      <c r="M15" s="319"/>
      <c r="N15" s="319"/>
      <c r="O15" s="278" t="s">
        <v>129</v>
      </c>
      <c r="P15" s="278" t="s">
        <v>130</v>
      </c>
      <c r="Q15" s="278" t="s">
        <v>131</v>
      </c>
      <c r="R15" s="68" t="s">
        <v>132</v>
      </c>
      <c r="S15" s="69" t="s">
        <v>133</v>
      </c>
      <c r="T15" s="278" t="s">
        <v>134</v>
      </c>
      <c r="U15" s="278" t="s">
        <v>135</v>
      </c>
      <c r="V15" s="278" t="s">
        <v>136</v>
      </c>
      <c r="W15" s="278" t="s">
        <v>137</v>
      </c>
      <c r="X15" s="278" t="s">
        <v>138</v>
      </c>
      <c r="Y15" s="70" t="s">
        <v>139</v>
      </c>
      <c r="Z15" s="71" t="s">
        <v>140</v>
      </c>
      <c r="AA15" s="72" t="s">
        <v>138</v>
      </c>
      <c r="AB15" s="73" t="s">
        <v>141</v>
      </c>
    </row>
    <row r="16" spans="1:38" ht="20.25" customHeight="1">
      <c r="A16" s="74"/>
      <c r="B16" s="172" t="s">
        <v>142</v>
      </c>
      <c r="C16" s="75"/>
      <c r="D16" s="75"/>
      <c r="E16" s="75"/>
      <c r="F16" s="75"/>
      <c r="G16" s="75"/>
      <c r="H16" s="75"/>
      <c r="I16" s="75"/>
      <c r="J16" s="75"/>
      <c r="K16" s="75"/>
      <c r="L16" s="75"/>
      <c r="M16" s="75"/>
      <c r="N16" s="75"/>
      <c r="O16" s="75"/>
      <c r="P16" s="75"/>
      <c r="Q16" s="75"/>
      <c r="R16" s="75"/>
      <c r="S16" s="75"/>
      <c r="T16" s="75"/>
      <c r="U16" s="75"/>
      <c r="V16" s="75"/>
      <c r="W16" s="75"/>
      <c r="X16" s="75"/>
      <c r="Y16" s="52"/>
      <c r="Z16" s="75"/>
      <c r="AA16" s="75"/>
      <c r="AB16" s="283"/>
      <c r="AC16" s="283"/>
      <c r="AD16" s="283"/>
      <c r="AE16" s="283"/>
      <c r="AF16" s="283"/>
      <c r="AG16" s="283"/>
      <c r="AH16" s="283"/>
      <c r="AI16" s="283"/>
      <c r="AJ16" s="283"/>
      <c r="AK16" s="283"/>
      <c r="AL16" s="283"/>
    </row>
    <row r="17" spans="1:33" ht="16.149999999999999" customHeight="1">
      <c r="A17" s="76"/>
      <c r="B17" s="77" t="s">
        <v>143</v>
      </c>
      <c r="C17" s="78"/>
      <c r="D17" s="78"/>
      <c r="E17" s="79"/>
      <c r="F17" s="323"/>
      <c r="G17" s="324"/>
      <c r="H17" s="325"/>
      <c r="I17" s="323"/>
      <c r="J17" s="324"/>
      <c r="K17" s="324"/>
      <c r="L17" s="324"/>
      <c r="M17" s="324"/>
      <c r="N17" s="325"/>
      <c r="O17" s="80"/>
      <c r="P17" s="80"/>
      <c r="Q17" s="80"/>
      <c r="R17" s="81"/>
      <c r="S17" s="82"/>
      <c r="T17" s="80"/>
      <c r="U17" s="80"/>
      <c r="V17" s="80"/>
      <c r="W17" s="83"/>
      <c r="X17" s="84"/>
      <c r="Y17" s="85"/>
      <c r="Z17" s="86"/>
      <c r="AA17" s="87"/>
      <c r="AB17" s="88"/>
      <c r="AC17" s="283"/>
      <c r="AD17" s="89" t="s">
        <v>144</v>
      </c>
      <c r="AE17" s="283"/>
      <c r="AF17" s="283"/>
      <c r="AG17" s="283"/>
    </row>
    <row r="18" spans="1:33" s="60" customFormat="1" ht="40.15" customHeight="1">
      <c r="A18" s="90" t="s">
        <v>145</v>
      </c>
      <c r="B18" s="320" t="s">
        <v>146</v>
      </c>
      <c r="C18" s="321"/>
      <c r="D18" s="321"/>
      <c r="E18" s="322"/>
      <c r="F18" s="308"/>
      <c r="G18" s="309"/>
      <c r="H18" s="309"/>
      <c r="I18" s="308"/>
      <c r="J18" s="309"/>
      <c r="K18" s="309"/>
      <c r="L18" s="309"/>
      <c r="M18" s="309"/>
      <c r="N18" s="309"/>
      <c r="O18" s="273"/>
      <c r="P18" s="273"/>
      <c r="Q18" s="91"/>
      <c r="R18" s="92"/>
      <c r="S18" s="93"/>
      <c r="T18" s="94"/>
      <c r="U18" s="91"/>
      <c r="V18" s="91"/>
      <c r="W18" s="95"/>
      <c r="X18" s="284">
        <f>IF(W18="",0,
IF(AND($E$8="Rural Pool", $Y18=$AD$19, W18&lt;=$AE$18),$AE$19,
IF(AND($E$8="Rural Pool", $Y18=$AD$19, W18&lt;=$AF$18),$AF$19,
IF(AND($E$8="Rural Pool", $Y18=$AD$19, W18&lt;=$AG$18),$AG$19,
IF(AND($E$8="Rural Pool", $Y18=$AD$20, W18&lt;=$AE$18),$AE$20,
IF(AND($E$8="Rural Pool", $Y18=$AD$20, W18&lt;=$AF$18),$AF$20,
IF(AND($E$8="Rural Pool", $Y18=$AD$20, W18&lt;=$AG$18),$AG$20,
IF(AND($E$8="Metro Pools", $Y18=$AD$24, W18&lt;=$AE$23),$AE$24,
IF(AND($E$8="Metro Pools", $Y18=$AD$24, W18&lt;=$AF$23),$AF$24,
IF(AND($E$8="Metro Pools", $Y18=$AD$24, W18&lt;=$AG$23),$AG$24,
IF(AND($E$8="Metro Pools", $Y18=$AD$25, W18&lt;=$AE$23),$AE$25,
IF(AND($E$8="Metro Pools", $Y18=$AD$25, W18&lt;=$AF$23),$AF$25,
IF(AND($E$8="Metro Pools", $Y18=$AD$25, W18&lt;=$AG$23),$AG$25,0)))))))))))))</f>
        <v>0</v>
      </c>
      <c r="Y18" s="96">
        <v>1</v>
      </c>
      <c r="Z18" s="97"/>
      <c r="AA18" s="173">
        <f>IF(Z18="",0,
IF(AND($E$8="Rural Pool", $Y18=$AD$19, Z18&lt;=$AE$18),$AE$19,
IF(AND($E$8="Rural Pool", $Y18=$AD$19, Z18&lt;=$AF$18),$AF$19,
IF(AND($E$8="Rural Pool", $Y18=$AD$19, Z18&lt;=$AG$18),$AG$19,
IF(AND($E$8="Rural Pool", $Y18=$AD$20, Z18&lt;=$AE$18),$AE$20,
IF(AND($E$8="Rural Pool", $Y18=$AD$20, Z18&lt;=$AF$18),$AF$20,
IF(AND($E$8="Rural Pool", $Y18=$AD$20, Z18&lt;=$AG$18),$AG$20,
IF(AND($E$8="Metro Pools", $Y18=$AD$24, Z18&lt;=$AE$23),$AE$24,
IF(AND($E$8="Metro Pools", $Y18=$AD$24, Z18&lt;=$AF$23),$AF$24,
IF(AND($E$8="Metro Pools", $Y18=$AD$24, Z18&lt;=$AG$23),$AG$24,
IF(AND($E$8="Metro Pools", $Y18=$AD$25, Z18&lt;=$AE$23),$AE$25,
IF(AND($E$8="Metro Pools", $Y18=$AD$25, Z18&lt;=$AF$23),$AF$25,
IF(AND($E$8="Metro Pools", $Y18=$AD$25, Z18&lt;=$AG$23),$AG$25,0)))))))))))))</f>
        <v>0</v>
      </c>
      <c r="AB18" s="98"/>
      <c r="AD18" s="99" t="s">
        <v>147</v>
      </c>
      <c r="AE18" s="100">
        <v>0.5</v>
      </c>
      <c r="AF18" s="100">
        <v>1</v>
      </c>
      <c r="AG18" s="101">
        <v>2.5</v>
      </c>
    </row>
    <row r="19" spans="1:33" s="60" customFormat="1" ht="40.15" customHeight="1">
      <c r="A19" s="102" t="s">
        <v>148</v>
      </c>
      <c r="B19" s="336" t="s">
        <v>149</v>
      </c>
      <c r="C19" s="331"/>
      <c r="D19" s="331"/>
      <c r="E19" s="332"/>
      <c r="F19" s="304"/>
      <c r="G19" s="305"/>
      <c r="H19" s="305"/>
      <c r="I19" s="304"/>
      <c r="J19" s="305"/>
      <c r="K19" s="305"/>
      <c r="L19" s="305"/>
      <c r="M19" s="305"/>
      <c r="N19" s="305"/>
      <c r="O19" s="274"/>
      <c r="P19" s="274"/>
      <c r="Q19" s="103"/>
      <c r="R19" s="104"/>
      <c r="S19" s="105"/>
      <c r="T19" s="106"/>
      <c r="U19" s="103"/>
      <c r="V19" s="103"/>
      <c r="W19" s="107"/>
      <c r="X19" s="174">
        <f>IF(W19="",0,
IF(AND($E$8="Rural Pool", $Y19=$AD$19, W19&lt;=$AE$18),$AE$19,
IF(AND($E$8="Rural Pool", $Y19=$AD$19, W19&lt;=$AF$18),$AF$19,
IF(AND($E$8="Rural Pool", $Y19=$AD$19, W19&lt;=$AG$18),$AG$19,
IF(AND($E$8="Rural Pool", $Y19=$AD$20, W19&lt;=$AE$18),$AE$20,
IF(AND($E$8="Rural Pool", $Y19=$AD$20, W19&lt;=$AF$18),$AF$20,
IF(AND($E$8="Rural Pool", $Y19=$AD$20, W19&lt;=$AG$18),$AG$20,
IF(AND($E$8="Metro Pools", $Y19=$AD$24, W19&lt;=$AE$23),$AE$24,
IF(AND($E$8="Metro Pools", $Y19=$AD$24, W19&lt;=$AF$23),$AF$24,
IF(AND($E$8="Metro Pools", $Y19=$AD$24, W19&lt;=$AG$23),$AG$24,
IF(AND($E$8="Metro Pools", $Y19=$AD$25, W19&lt;=$AE$23),$AE$25,
IF(AND($E$8="Metro Pools", $Y19=$AD$25, W19&lt;=$AF$23),$AF$25,
IF(AND($E$8="Metro Pools", $Y19=$AD$25, W19&lt;=$AG$23),$AG$25,0)))))))))))))</f>
        <v>0</v>
      </c>
      <c r="Y19" s="108">
        <v>2</v>
      </c>
      <c r="Z19" s="109"/>
      <c r="AA19" s="174">
        <f>IF(Z19="",0,
IF(AND($E$8="Rural Pool", $Y19=$AD$19, Z19&lt;=$AE$18),$AE$19,
IF(AND($E$8="Rural Pool", $Y19=$AD$19, Z19&lt;=$AF$18),$AF$19,
IF(AND($E$8="Rural Pool", $Y19=$AD$19, Z19&lt;=$AG$18),$AG$19,
IF(AND($E$8="Rural Pool", $Y19=$AD$20, Z19&lt;=$AE$18),$AE$20,
IF(AND($E$8="Rural Pool", $Y19=$AD$20, Z19&lt;=$AF$18),$AF$20,
IF(AND($E$8="Rural Pool", $Y19=$AD$20, Z19&lt;=$AG$18),$AG$20,
IF(AND($E$8="Metro Pools", $Y19=$AD$24, Z19&lt;=$AE$23),$AE$24,
IF(AND($E$8="Metro Pools", $Y19=$AD$24, Z19&lt;=$AF$23),$AF$24,
IF(AND($E$8="Metro Pools", $Y19=$AD$24, Z19&lt;=$AG$23),$AG$24,
IF(AND($E$8="Metro Pools", $Y19=$AD$25, Z19&lt;=$AE$23),$AE$25,
IF(AND($E$8="Metro Pools", $Y19=$AD$25, Z19&lt;=$AF$23),$AF$25,
IF(AND($E$8="Metro Pools", $Y19=$AD$25, Z19&lt;=$AG$23),$AG$25,0)))))))))))))</f>
        <v>0</v>
      </c>
      <c r="AB19" s="110"/>
      <c r="AC19" s="382" t="s">
        <v>139</v>
      </c>
      <c r="AD19" s="111">
        <v>1</v>
      </c>
      <c r="AE19" s="112">
        <v>2.5</v>
      </c>
      <c r="AF19" s="112">
        <v>2</v>
      </c>
      <c r="AG19" s="113">
        <v>1.5</v>
      </c>
    </row>
    <row r="20" spans="1:33" s="60" customFormat="1" ht="40.15" customHeight="1">
      <c r="A20" s="114" t="s">
        <v>150</v>
      </c>
      <c r="B20" s="336" t="s">
        <v>151</v>
      </c>
      <c r="C20" s="331"/>
      <c r="D20" s="331"/>
      <c r="E20" s="332"/>
      <c r="F20" s="304"/>
      <c r="G20" s="305"/>
      <c r="H20" s="305"/>
      <c r="I20" s="304"/>
      <c r="J20" s="305"/>
      <c r="K20" s="305"/>
      <c r="L20" s="305"/>
      <c r="M20" s="305"/>
      <c r="N20" s="305"/>
      <c r="O20" s="274"/>
      <c r="P20" s="274"/>
      <c r="Q20" s="103"/>
      <c r="R20" s="104"/>
      <c r="S20" s="105"/>
      <c r="T20" s="106"/>
      <c r="U20" s="103"/>
      <c r="V20" s="103"/>
      <c r="W20" s="107"/>
      <c r="X20" s="174">
        <f>IF(W20="",0,
IF(AND($E$8="Rural Pool", $Y20=$AD$19, W20&lt;=$AE$18),$AE$19,
IF(AND($E$8="Rural Pool", $Y20=$AD$19, W20&lt;=$AF$18),$AF$19,
IF(AND($E$8="Rural Pool", $Y20=$AD$19, W20&lt;=$AG$18),$AG$19,
IF(AND($E$8="Rural Pool", $Y20=$AD$20, W20&lt;=$AE$18),$AE$20,
IF(AND($E$8="Rural Pool", $Y20=$AD$20, W20&lt;=$AF$18),$AF$20,
IF(AND($E$8="Rural Pool", $Y20=$AD$20, W20&lt;=$AG$18),$AG$20,
IF(AND($E$8="Metro Pools", $Y20=$AD$24, W20&lt;=$AE$23),$AE$24,
IF(AND($E$8="Metro Pools", $Y20=$AD$24, W20&lt;=$AF$23),$AF$24,
IF(AND($E$8="Metro Pools", $Y20=$AD$24, W20&lt;=$AG$23),$AG$24,
IF(AND($E$8="Metro Pools", $Y20=$AD$25, W20&lt;=$AE$23),$AE$25,
IF(AND($E$8="Metro Pools", $Y20=$AD$25, W20&lt;=$AF$23),$AF$25,
IF(AND($E$8="Metro Pools", $Y20=$AD$25, W20&lt;=$AG$23),$AG$25,0)))))))))))))</f>
        <v>0</v>
      </c>
      <c r="Y20" s="108">
        <v>1</v>
      </c>
      <c r="Z20" s="109"/>
      <c r="AA20" s="175">
        <f>IF(Z20="",0,
IF(AND($E$8="Rural Pool", $Y20=$AD$19, Z20&lt;=$AE$18),$AE$19,
IF(AND($E$8="Rural Pool", $Y20=$AD$19, Z20&lt;=$AF$18),$AF$19,
IF(AND($E$8="Rural Pool", $Y20=$AD$19, Z20&lt;=$AG$18),$AG$19,
IF(AND($E$8="Rural Pool", $Y20=$AD$20, Z20&lt;=$AE$18),$AE$20,
IF(AND($E$8="Rural Pool", $Y20=$AD$20, Z20&lt;=$AF$18),$AF$20,
IF(AND($E$8="Rural Pool", $Y20=$AD$20, Z20&lt;=$AG$18),$AG$20,
IF(AND($E$8="Metro Pools", $Y20=$AD$24, Z20&lt;=$AE$23),$AE$24,
IF(AND($E$8="Metro Pools", $Y20=$AD$24, Z20&lt;=$AF$23),$AF$24,
IF(AND($E$8="Metro Pools", $Y20=$AD$24, Z20&lt;=$AG$23),$AG$24,
IF(AND($E$8="Metro Pools", $Y20=$AD$25, Z20&lt;=$AE$23),$AE$25,
IF(AND($E$8="Metro Pools", $Y20=$AD$25, Z20&lt;=$AF$23),$AF$25,
IF(AND($E$8="Metro Pools", $Y20=$AD$25, Z20&lt;=$AG$23),$AG$25,0)))))))))))))</f>
        <v>0</v>
      </c>
      <c r="AB20" s="115"/>
      <c r="AC20" s="383"/>
      <c r="AD20" s="116">
        <v>2</v>
      </c>
      <c r="AE20" s="117">
        <v>2</v>
      </c>
      <c r="AF20" s="117">
        <v>1.5</v>
      </c>
      <c r="AG20" s="118">
        <v>1</v>
      </c>
    </row>
    <row r="21" spans="1:33" s="60" customFormat="1" ht="40.15" customHeight="1">
      <c r="A21" s="119" t="s">
        <v>152</v>
      </c>
      <c r="B21" s="371" t="s">
        <v>153</v>
      </c>
      <c r="C21" s="372"/>
      <c r="D21" s="372"/>
      <c r="E21" s="373"/>
      <c r="F21" s="359"/>
      <c r="G21" s="360"/>
      <c r="H21" s="360"/>
      <c r="I21" s="359"/>
      <c r="J21" s="360"/>
      <c r="K21" s="360"/>
      <c r="L21" s="360"/>
      <c r="M21" s="360"/>
      <c r="N21" s="360"/>
      <c r="O21" s="275"/>
      <c r="P21" s="275"/>
      <c r="Q21" s="120"/>
      <c r="R21" s="121"/>
      <c r="S21" s="122"/>
      <c r="T21" s="123"/>
      <c r="U21" s="120"/>
      <c r="V21" s="120"/>
      <c r="W21" s="124"/>
      <c r="X21" s="180">
        <f>IF(W21="",0,
IF(AND($E$8="Rural Pool", $Y21=$AD$19, W21&lt;=$AE$18),$AE$19,
IF(AND($E$8="Rural Pool", $Y21=$AD$19, W21&lt;=$AF$18),$AF$19,
IF(AND($E$8="Rural Pool", $Y21=$AD$19, W21&lt;=$AG$18),$AG$19,
IF(AND($E$8="Rural Pool", $Y21=$AD$20, W21&lt;=$AE$18),$AE$20,
IF(AND($E$8="Rural Pool", $Y21=$AD$20, W21&lt;=$AF$18),$AF$20,
IF(AND($E$8="Rural Pool", $Y21=$AD$20, W21&lt;=$AG$18),$AG$20,
IF(AND($E$8="Metro Pools", $Y21=$AD$24, W21&lt;=$AE$23),$AE$24,
IF(AND($E$8="Metro Pools", $Y21=$AD$24, W21&lt;=$AF$23),$AF$24,
IF(AND($E$8="Metro Pools", $Y21=$AD$24, W21&lt;=$AG$23),$AG$24,
IF(AND($E$8="Metro Pools", $Y21=$AD$25, W21&lt;=$AE$23),$AE$25,
IF(AND($E$8="Metro Pools", $Y21=$AD$25, W21&lt;=$AF$23),$AF$25,
IF(AND($E$8="Metro Pools", $Y21=$AD$25, W21&lt;=$AG$23),$AG$25,0)))))))))))))</f>
        <v>0</v>
      </c>
      <c r="Y21" s="125">
        <v>2</v>
      </c>
      <c r="Z21" s="126"/>
      <c r="AA21" s="176">
        <f>IF(Z21="",0,
IF(AND($E$8="Rural Pool", $Y21=$AD$19, Z21&lt;=$AE$18),$AE$19,
IF(AND($E$8="Rural Pool", $Y21=$AD$19, Z21&lt;=$AF$18),$AF$19,
IF(AND($E$8="Rural Pool", $Y21=$AD$19, Z21&lt;=$AG$18),$AG$19,
IF(AND($E$8="Rural Pool", $Y21=$AD$20, Z21&lt;=$AE$18),$AE$20,
IF(AND($E$8="Rural Pool", $Y21=$AD$20, Z21&lt;=$AF$18),$AF$20,
IF(AND($E$8="Rural Pool", $Y21=$AD$20, Z21&lt;=$AG$18),$AG$20,
IF(AND($E$8="Metro Pools", $Y21=$AD$24, Z21&lt;=$AE$23),$AE$24,
IF(AND($E$8="Metro Pools", $Y21=$AD$24, Z21&lt;=$AF$23),$AF$24,
IF(AND($E$8="Metro Pools", $Y21=$AD$24, Z21&lt;=$AG$23),$AG$24,
IF(AND($E$8="Metro Pools", $Y21=$AD$25, Z21&lt;=$AE$23),$AE$25,
IF(AND($E$8="Metro Pools", $Y21=$AD$25, Z21&lt;=$AF$23),$AF$25,
IF(AND($E$8="Metro Pools", $Y21=$AD$25, Z21&lt;=$AG$23),$AG$25,0)))))))))))))</f>
        <v>0</v>
      </c>
      <c r="AB21" s="127"/>
    </row>
    <row r="22" spans="1:33" ht="16.149999999999999" customHeight="1">
      <c r="A22" s="128"/>
      <c r="B22" s="129" t="s">
        <v>154</v>
      </c>
      <c r="C22" s="78"/>
      <c r="D22" s="78"/>
      <c r="E22" s="78"/>
      <c r="F22" s="326" t="s">
        <v>127</v>
      </c>
      <c r="G22" s="326"/>
      <c r="H22" s="326"/>
      <c r="I22" s="326" t="s">
        <v>128</v>
      </c>
      <c r="J22" s="326"/>
      <c r="K22" s="326"/>
      <c r="L22" s="326"/>
      <c r="M22" s="326"/>
      <c r="N22" s="326"/>
      <c r="O22" s="272" t="s">
        <v>155</v>
      </c>
      <c r="P22" s="272" t="s">
        <v>156</v>
      </c>
      <c r="Q22" s="272" t="s">
        <v>157</v>
      </c>
      <c r="R22" s="272" t="s">
        <v>100</v>
      </c>
      <c r="S22" s="272" t="s">
        <v>158</v>
      </c>
      <c r="T22" s="272" t="s">
        <v>159</v>
      </c>
      <c r="U22" s="272" t="s">
        <v>160</v>
      </c>
      <c r="V22" s="272" t="s">
        <v>161</v>
      </c>
      <c r="W22" s="272" t="s">
        <v>140</v>
      </c>
      <c r="X22" s="130" t="s">
        <v>138</v>
      </c>
      <c r="Y22" s="131" t="s">
        <v>162</v>
      </c>
      <c r="Z22" s="130" t="s">
        <v>140</v>
      </c>
      <c r="AA22" s="132" t="s">
        <v>138</v>
      </c>
      <c r="AB22" s="133" t="s">
        <v>141</v>
      </c>
      <c r="AC22" s="283"/>
      <c r="AD22" s="146" t="s">
        <v>163</v>
      </c>
      <c r="AE22" s="147"/>
      <c r="AF22" s="147"/>
      <c r="AG22" s="147"/>
    </row>
    <row r="23" spans="1:33" s="60" customFormat="1" ht="40.15" customHeight="1">
      <c r="A23" s="134" t="s">
        <v>164</v>
      </c>
      <c r="B23" s="330" t="s">
        <v>165</v>
      </c>
      <c r="C23" s="331"/>
      <c r="D23" s="331"/>
      <c r="E23" s="332"/>
      <c r="F23" s="308"/>
      <c r="G23" s="309"/>
      <c r="H23" s="309"/>
      <c r="I23" s="308"/>
      <c r="J23" s="309"/>
      <c r="K23" s="309"/>
      <c r="L23" s="309"/>
      <c r="M23" s="309"/>
      <c r="N23" s="309"/>
      <c r="O23" s="273"/>
      <c r="P23" s="273"/>
      <c r="Q23" s="91"/>
      <c r="R23" s="92"/>
      <c r="S23" s="93"/>
      <c r="T23" s="135"/>
      <c r="U23" s="91"/>
      <c r="V23" s="91"/>
      <c r="W23" s="136"/>
      <c r="X23" s="181">
        <f>IF(W23="",0,
IF(AND($E$8="Rural Pool", $Y23=$AD$19, W23&lt;=$AE$18),$AE$19,
IF(AND($E$8="Rural Pool", $Y23=$AD$19, W23&lt;=$AF$18),$AF$19,
IF(AND($E$8="Rural Pool", $Y23=$AD$19, W23&lt;=$AG$18),$AG$19,
IF(AND($E$8="Rural Pool", $Y23=$AD$20, W23&lt;=$AE$18),$AE$20,
IF(AND($E$8="Rural Pool", $Y23=$AD$20, W23&lt;=$AF$18),$AF$20,
IF(AND($E$8="Rural Pool", $Y23=$AD$20, W23&lt;=$AG$18),$AG$20,
IF(AND($E$8="Metro Pools", $Y23=$AD$24, W23&lt;=$AE$23),$AE$24,
IF(AND($E$8="Metro Pools", $Y23=$AD$24, W23&lt;=$AF$23),$AF$24,
IF(AND($E$8="Metro Pools", $Y23=$AD$24, W23&lt;=$AG$23),$AG$24,
IF(AND($E$8="Metro Pools", $Y23=$AD$25, W23&lt;=$AE$23),$AE$25,
IF(AND($E$8="Metro Pools", $Y23=$AD$25, W23&lt;=$AF$23),$AF$25,
IF(AND($E$8="Metro Pools", $Y23=$AD$25, W23&lt;=$AG$23),$AG$25,0)))))))))))))</f>
        <v>0</v>
      </c>
      <c r="Y23" s="137">
        <v>1</v>
      </c>
      <c r="Z23" s="109"/>
      <c r="AA23" s="177">
        <f>IF(Z23="",0,
IF(AND($E$8="Rural Pool", $Y23=$AD$19, Z23&lt;=$AE$18),$AE$19,
IF(AND($E$8="Rural Pool", $Y23=$AD$19, Z23&lt;=$AF$18),$AF$19,
IF(AND($E$8="Rural Pool", $Y23=$AD$19, Z23&lt;=$AG$18),$AG$19,
IF(AND($E$8="Rural Pool", $Y23=$AD$20, Z23&lt;=$AE$18),$AE$20,
IF(AND($E$8="Rural Pool", $Y23=$AD$20, Z23&lt;=$AF$18),$AF$20,
IF(AND($E$8="Rural Pool", $Y23=$AD$20, Z23&lt;=$AG$18),$AG$20,
IF(AND($E$8="Metro Pools", $Y23=$AD$24, Z23&lt;=$AE$23),$AE$24,
IF(AND($E$8="Metro Pools", $Y23=$AD$24, Z23&lt;=$AF$23),$AF$24,
IF(AND($E$8="Metro Pools", $Y23=$AD$24, Z23&lt;=$AG$23),$AG$24,
IF(AND($E$8="Metro Pools", $Y23=$AD$25, Z23&lt;=$AE$23),$AE$25,
IF(AND($E$8="Metro Pools", $Y23=$AD$25, Z23&lt;=$AF$23),$AF$25,
IF(AND($E$8="Metro Pools", $Y23=$AD$25, Z23&lt;=$AG$23),$AG$25,0)))))))))))))</f>
        <v>0</v>
      </c>
      <c r="AB23" s="98"/>
      <c r="AD23" s="99" t="s">
        <v>147</v>
      </c>
      <c r="AE23" s="100">
        <v>0.5</v>
      </c>
      <c r="AF23" s="100">
        <v>1</v>
      </c>
      <c r="AG23" s="101">
        <v>1.5</v>
      </c>
    </row>
    <row r="24" spans="1:33" s="60" customFormat="1" ht="40.15" customHeight="1">
      <c r="A24" s="114" t="s">
        <v>166</v>
      </c>
      <c r="B24" s="393" t="s">
        <v>167</v>
      </c>
      <c r="C24" s="394"/>
      <c r="D24" s="394"/>
      <c r="E24" s="395"/>
      <c r="F24" s="304"/>
      <c r="G24" s="305"/>
      <c r="H24" s="305"/>
      <c r="I24" s="304"/>
      <c r="J24" s="305"/>
      <c r="K24" s="305"/>
      <c r="L24" s="305"/>
      <c r="M24" s="305"/>
      <c r="N24" s="305"/>
      <c r="O24" s="274"/>
      <c r="P24" s="274"/>
      <c r="Q24" s="103"/>
      <c r="R24" s="104"/>
      <c r="S24" s="105"/>
      <c r="T24" s="106"/>
      <c r="U24" s="103"/>
      <c r="V24" s="103"/>
      <c r="W24" s="138"/>
      <c r="X24" s="181">
        <f>IF(W24="",0,
IF(AND($E$8="Rural Pool", $Y24=$AD$19, W24&lt;=$AE$18),$AE$19,
IF(AND($E$8="Rural Pool", $Y24=$AD$19, W24&lt;=$AF$18),$AF$19,
IF(AND($E$8="Rural Pool", $Y24=$AD$19, W24&lt;=$AG$18),$AG$19,
IF(AND($E$8="Rural Pool", $Y24=$AD$20, W24&lt;=$AE$18),$AE$20,
IF(AND($E$8="Rural Pool", $Y24=$AD$20, W24&lt;=$AF$18),$AF$20,
IF(AND($E$8="Rural Pool", $Y24=$AD$20, W24&lt;=$AG$18),$AG$20,
IF(AND($E$8="Metro Pools", $Y24=$AD$24, W24&lt;=$AE$23),$AE$24,
IF(AND($E$8="Metro Pools", $Y24=$AD$24, W24&lt;=$AF$23),$AF$24,
IF(AND($E$8="Metro Pools", $Y24=$AD$24, W24&lt;=$AG$23),$AG$24,
IF(AND($E$8="Metro Pools", $Y24=$AD$25, W24&lt;=$AE$23),$AE$25,
IF(AND($E$8="Metro Pools", $Y24=$AD$25, W24&lt;=$AF$23),$AF$25,
IF(AND($E$8="Metro Pools", $Y24=$AD$25, W24&lt;=$AG$23),$AG$25,0)))))))))))))</f>
        <v>0</v>
      </c>
      <c r="Y24" s="108">
        <v>1</v>
      </c>
      <c r="Z24" s="109"/>
      <c r="AA24" s="177">
        <f>IF(Z24="",0,
IF(AND($E$8="Rural Pool", $Y24=$AD$19, Z24&lt;=$AE$18),$AE$19,
IF(AND($E$8="Rural Pool", $Y24=$AD$19, Z24&lt;=$AF$18),$AF$19,
IF(AND($E$8="Rural Pool", $Y24=$AD$19, Z24&lt;=$AG$18),$AG$19,
IF(AND($E$8="Rural Pool", $Y24=$AD$20, Z24&lt;=$AE$18),$AE$20,
IF(AND($E$8="Rural Pool", $Y24=$AD$20, Z24&lt;=$AF$18),$AF$20,
IF(AND($E$8="Rural Pool", $Y24=$AD$20, Z24&lt;=$AG$18),$AG$20,
IF(AND($E$8="Metro Pools", $Y24=$AD$24, Z24&lt;=$AE$23),$AE$24,
IF(AND($E$8="Metro Pools", $Y24=$AD$24, Z24&lt;=$AF$23),$AF$24,
IF(AND($E$8="Metro Pools", $Y24=$AD$24, Z24&lt;=$AG$23),$AG$24,
IF(AND($E$8="Metro Pools", $Y24=$AD$25, Z24&lt;=$AE$23),$AE$25,
IF(AND($E$8="Metro Pools", $Y24=$AD$25, Z24&lt;=$AF$23),$AF$25,
IF(AND($E$8="Metro Pools", $Y24=$AD$25, Z24&lt;=$AG$23),$AG$25,0)))))))))))))</f>
        <v>0</v>
      </c>
      <c r="AB24" s="115"/>
      <c r="AC24" s="384" t="s">
        <v>139</v>
      </c>
      <c r="AD24" s="111">
        <v>1</v>
      </c>
      <c r="AE24" s="149">
        <v>2.5</v>
      </c>
      <c r="AF24" s="149">
        <v>2</v>
      </c>
      <c r="AG24" s="150">
        <v>1.5</v>
      </c>
    </row>
    <row r="25" spans="1:33" s="60" customFormat="1" ht="40.15" customHeight="1">
      <c r="A25" s="139" t="s">
        <v>168</v>
      </c>
      <c r="B25" s="337" t="s">
        <v>169</v>
      </c>
      <c r="C25" s="338"/>
      <c r="D25" s="338"/>
      <c r="E25" s="339"/>
      <c r="F25" s="359"/>
      <c r="G25" s="360"/>
      <c r="H25" s="360"/>
      <c r="I25" s="359"/>
      <c r="J25" s="360"/>
      <c r="K25" s="360"/>
      <c r="L25" s="360"/>
      <c r="M25" s="360"/>
      <c r="N25" s="360"/>
      <c r="O25" s="275"/>
      <c r="P25" s="275"/>
      <c r="Q25" s="120"/>
      <c r="R25" s="121"/>
      <c r="S25" s="122"/>
      <c r="T25" s="123"/>
      <c r="U25" s="120"/>
      <c r="V25" s="120"/>
      <c r="W25" s="140"/>
      <c r="X25" s="181">
        <f>IF(W25="",0,
IF(AND($E$8="Rural Pool", $Y25=$AD$19, W25&lt;=$AE$18),$AE$19,
IF(AND($E$8="Rural Pool", $Y25=$AD$19, W25&lt;=$AF$18),$AF$19,
IF(AND($E$8="Rural Pool", $Y25=$AD$19, W25&lt;=$AG$18),$AG$19,
IF(AND($E$8="Rural Pool", $Y25=$AD$20, W25&lt;=$AE$18),$AE$20,
IF(AND($E$8="Rural Pool", $Y25=$AD$20, W25&lt;=$AF$18),$AF$20,
IF(AND($E$8="Rural Pool", $Y25=$AD$20, W25&lt;=$AG$18),$AG$20,
IF(AND($E$8="Metro Pools", $Y25=$AD$24, W25&lt;=$AE$23),$AE$24,
IF(AND($E$8="Metro Pools", $Y25=$AD$24, W25&lt;=$AF$23),$AF$24,
IF(AND($E$8="Metro Pools", $Y25=$AD$24, W25&lt;=$AG$23),$AG$24,
IF(AND($E$8="Metro Pools", $Y25=$AD$25, W25&lt;=$AE$23),$AE$25,
IF(AND($E$8="Metro Pools", $Y25=$AD$25, W25&lt;=$AF$23),$AF$25,
IF(AND($E$8="Metro Pools", $Y25=$AD$25, W25&lt;=$AG$23),$AG$25,0)))))))))))))</f>
        <v>0</v>
      </c>
      <c r="Y25" s="125">
        <v>1</v>
      </c>
      <c r="Z25" s="126"/>
      <c r="AA25" s="178">
        <f>IF(Z25="",0,
IF(AND($E$8="Rural Pool", $Y25=$AD$19, Z25&lt;=$AE$18),$AE$19,
IF(AND($E$8="Rural Pool", $Y25=$AD$19, Z25&lt;=$AF$18),$AF$19,
IF(AND($E$8="Rural Pool", $Y25=$AD$19, Z25&lt;=$AG$18),$AG$19,
IF(AND($E$8="Rural Pool", $Y25=$AD$20, Z25&lt;=$AE$18),$AE$20,
IF(AND($E$8="Rural Pool", $Y25=$AD$20, Z25&lt;=$AF$18),$AF$20,
IF(AND($E$8="Rural Pool", $Y25=$AD$20, Z25&lt;=$AG$18),$AG$20,
IF(AND($E$8="Metro Pools", $Y25=$AD$24, Z25&lt;=$AE$23),$AE$24,
IF(AND($E$8="Metro Pools", $Y25=$AD$24, Z25&lt;=$AF$23),$AF$24,
IF(AND($E$8="Metro Pools", $Y25=$AD$24, Z25&lt;=$AG$23),$AG$24,
IF(AND($E$8="Metro Pools", $Y25=$AD$25, Z25&lt;=$AE$23),$AE$25,
IF(AND($E$8="Metro Pools", $Y25=$AD$25, Z25&lt;=$AF$23),$AF$25,
IF(AND($E$8="Metro Pools", $Y25=$AD$25, Z25&lt;=$AG$23),$AG$25,0)))))))))))))</f>
        <v>0</v>
      </c>
      <c r="AB25" s="110"/>
      <c r="AC25" s="385"/>
      <c r="AD25" s="116">
        <v>2</v>
      </c>
      <c r="AE25" s="151">
        <v>2</v>
      </c>
      <c r="AF25" s="151">
        <v>1.5</v>
      </c>
      <c r="AG25" s="152">
        <v>1</v>
      </c>
    </row>
    <row r="26" spans="1:33" ht="16.149999999999999" customHeight="1">
      <c r="A26" s="141"/>
      <c r="B26" s="142" t="s">
        <v>170</v>
      </c>
      <c r="C26" s="143"/>
      <c r="D26" s="143"/>
      <c r="E26" s="143"/>
      <c r="F26" s="326" t="s">
        <v>127</v>
      </c>
      <c r="G26" s="326"/>
      <c r="H26" s="326"/>
      <c r="I26" s="326" t="s">
        <v>128</v>
      </c>
      <c r="J26" s="326"/>
      <c r="K26" s="326"/>
      <c r="L26" s="326"/>
      <c r="M26" s="326"/>
      <c r="N26" s="326"/>
      <c r="O26" s="272" t="s">
        <v>155</v>
      </c>
      <c r="P26" s="272" t="s">
        <v>156</v>
      </c>
      <c r="Q26" s="272" t="s">
        <v>157</v>
      </c>
      <c r="R26" s="272" t="s">
        <v>100</v>
      </c>
      <c r="S26" s="272" t="s">
        <v>158</v>
      </c>
      <c r="T26" s="272" t="s">
        <v>159</v>
      </c>
      <c r="U26" s="272" t="s">
        <v>160</v>
      </c>
      <c r="V26" s="272" t="s">
        <v>161</v>
      </c>
      <c r="W26" s="272" t="s">
        <v>140</v>
      </c>
      <c r="X26" s="132" t="s">
        <v>138</v>
      </c>
      <c r="Y26" s="130" t="s">
        <v>162</v>
      </c>
      <c r="Z26" s="130" t="s">
        <v>140</v>
      </c>
      <c r="AA26" s="132" t="s">
        <v>138</v>
      </c>
      <c r="AB26" s="133" t="s">
        <v>141</v>
      </c>
      <c r="AC26" s="283"/>
      <c r="AD26" s="283"/>
      <c r="AE26" s="283"/>
      <c r="AF26" s="283"/>
      <c r="AG26" s="283"/>
    </row>
    <row r="27" spans="1:33" s="60" customFormat="1" ht="40.15" customHeight="1">
      <c r="A27" s="90" t="s">
        <v>171</v>
      </c>
      <c r="B27" s="316" t="s">
        <v>172</v>
      </c>
      <c r="C27" s="317"/>
      <c r="D27" s="317"/>
      <c r="E27" s="318"/>
      <c r="F27" s="308"/>
      <c r="G27" s="309"/>
      <c r="H27" s="309"/>
      <c r="I27" s="308"/>
      <c r="J27" s="309"/>
      <c r="K27" s="309"/>
      <c r="L27" s="309"/>
      <c r="M27" s="309"/>
      <c r="N27" s="309"/>
      <c r="O27" s="273"/>
      <c r="P27" s="273"/>
      <c r="Q27" s="91"/>
      <c r="R27" s="92"/>
      <c r="S27" s="93"/>
      <c r="T27" s="135"/>
      <c r="U27" s="91"/>
      <c r="V27" s="91"/>
      <c r="W27" s="136"/>
      <c r="X27" s="182">
        <f>IF(W27="",0,
IF(AND($E$8="Rural Pool", $Y27=$AD$19, W27&lt;=$AE$18),$AE$19,
IF(AND($E$8="Rural Pool", $Y27=$AD$19, W27&lt;=$AF$18),$AF$19,
IF(AND($E$8="Rural Pool", $Y27=$AD$19, W27&lt;=$AG$18),$AG$19,
IF(AND($E$8="Rural Pool", $Y27=$AD$20, W27&lt;=$AE$18),$AE$20,
IF(AND($E$8="Rural Pool", $Y27=$AD$20, W27&lt;=$AF$18),$AF$20,
IF(AND($E$8="Rural Pool", $Y27=$AD$20, W27&lt;=$AG$18),$AG$20,
IF(AND($E$8="Metro Pools", $Y27=$AD$24, W27&lt;=$AE$23),$AE$24,
IF(AND($E$8="Metro Pools", $Y27=$AD$24, W27&lt;=$AF$23),$AF$24,
IF(AND($E$8="Metro Pools", $Y27=$AD$24, W27&lt;=$AG$23),$AG$24,
IF(AND($E$8="Metro Pools", $Y27=$AD$25, W27&lt;=$AE$23),$AE$25,
IF(AND($E$8="Metro Pools", $Y27=$AD$25, W27&lt;=$AF$23),$AF$25,
IF(AND($E$8="Metro Pools", $Y27=$AD$25, W27&lt;=$AG$23),$AG$25,0)))))))))))))</f>
        <v>0</v>
      </c>
      <c r="Y27" s="96">
        <v>1</v>
      </c>
      <c r="Z27" s="97"/>
      <c r="AA27" s="179">
        <f>IF(Z27="",0,
IF(AND($E$8="Rural Pool", $Y27=$AD$19, Z27&lt;=$AE$18),$AE$19,
IF(AND($E$8="Rural Pool", $Y27=$AD$19, Z27&lt;=$AF$18),$AF$19,
IF(AND($E$8="Rural Pool", $Y27=$AD$19, Z27&lt;=$AG$18),$AG$19,
IF(AND($E$8="Rural Pool", $Y27=$AD$20, Z27&lt;=$AE$18),$AE$20,
IF(AND($E$8="Rural Pool", $Y27=$AD$20, Z27&lt;=$AF$18),$AF$20,
IF(AND($E$8="Rural Pool", $Y27=$AD$20, Z27&lt;=$AG$18),$AG$20,
IF(AND($E$8="Metro Pools", $Y27=$AD$24, Z27&lt;=$AE$23),$AE$24,
IF(AND($E$8="Metro Pools", $Y27=$AD$24, Z27&lt;=$AF$23),$AF$24,
IF(AND($E$8="Metro Pools", $Y27=$AD$24, Z27&lt;=$AG$23),$AG$24,
IF(AND($E$8="Metro Pools", $Y27=$AD$25, Z27&lt;=$AE$23),$AE$25,
IF(AND($E$8="Metro Pools", $Y27=$AD$25, Z27&lt;=$AF$23),$AF$25,
IF(AND($E$8="Metro Pools", $Y27=$AD$25, Z27&lt;=$AG$23),$AG$25,0)))))))))))))</f>
        <v>0</v>
      </c>
      <c r="AB27" s="98"/>
    </row>
    <row r="28" spans="1:33" s="60" customFormat="1" ht="40.15" customHeight="1">
      <c r="A28" s="114" t="s">
        <v>173</v>
      </c>
      <c r="B28" s="368" t="s">
        <v>174</v>
      </c>
      <c r="C28" s="369"/>
      <c r="D28" s="369"/>
      <c r="E28" s="370"/>
      <c r="F28" s="304"/>
      <c r="G28" s="305"/>
      <c r="H28" s="305"/>
      <c r="I28" s="304"/>
      <c r="J28" s="305"/>
      <c r="K28" s="305"/>
      <c r="L28" s="305"/>
      <c r="M28" s="305"/>
      <c r="N28" s="305"/>
      <c r="O28" s="274"/>
      <c r="P28" s="274"/>
      <c r="Q28" s="103"/>
      <c r="R28" s="104"/>
      <c r="S28" s="105"/>
      <c r="T28" s="106"/>
      <c r="U28" s="103"/>
      <c r="V28" s="103"/>
      <c r="W28" s="138"/>
      <c r="X28" s="181">
        <f>IF(W28="",0,
IF(AND($E$8="Rural Pool", $Y28=$AD$19, W28&lt;=$AE$18),$AE$19,
IF(AND($E$8="Rural Pool", $Y28=$AD$19, W28&lt;=$AF$18),$AF$19,
IF(AND($E$8="Rural Pool", $Y28=$AD$19, W28&lt;=$AG$18),$AG$19,
IF(AND($E$8="Rural Pool", $Y28=$AD$20, W28&lt;=$AE$18),$AE$20,
IF(AND($E$8="Rural Pool", $Y28=$AD$20, W28&lt;=$AF$18),$AF$20,
IF(AND($E$8="Rural Pool", $Y28=$AD$20, W28&lt;=$AG$18),$AG$20,
IF(AND($E$8="Metro Pools", $Y28=$AD$24, W28&lt;=$AE$23),$AE$24,
IF(AND($E$8="Metro Pools", $Y28=$AD$24, W28&lt;=$AF$23),$AF$24,
IF(AND($E$8="Metro Pools", $Y28=$AD$24, W28&lt;=$AG$23),$AG$24,
IF(AND($E$8="Metro Pools", $Y28=$AD$25, W28&lt;=$AE$23),$AE$25,
IF(AND($E$8="Metro Pools", $Y28=$AD$25, W28&lt;=$AF$23),$AF$25,
IF(AND($E$8="Metro Pools", $Y28=$AD$25, W28&lt;=$AG$23),$AG$25,0)))))))))))))</f>
        <v>0</v>
      </c>
      <c r="Y28" s="108">
        <v>2</v>
      </c>
      <c r="Z28" s="109"/>
      <c r="AA28" s="177">
        <f>IF(Z28="",0,
IF(AND($E$8="Rural Pool", $Y28=$AD$19, Z28&lt;=$AE$18),$AE$19,
IF(AND($E$8="Rural Pool", $Y28=$AD$19, Z28&lt;=$AF$18),$AF$19,
IF(AND($E$8="Rural Pool", $Y28=$AD$19, Z28&lt;=$AG$18),$AG$19,
IF(AND($E$8="Rural Pool", $Y28=$AD$20, Z28&lt;=$AE$18),$AE$20,
IF(AND($E$8="Rural Pool", $Y28=$AD$20, Z28&lt;=$AF$18),$AF$20,
IF(AND($E$8="Rural Pool", $Y28=$AD$20, Z28&lt;=$AG$18),$AG$20,
IF(AND($E$8="Metro Pools", $Y28=$AD$24, Z28&lt;=$AE$23),$AE$24,
IF(AND($E$8="Metro Pools", $Y28=$AD$24, Z28&lt;=$AF$23),$AF$24,
IF(AND($E$8="Metro Pools", $Y28=$AD$24, Z28&lt;=$AG$23),$AG$24,
IF(AND($E$8="Metro Pools", $Y28=$AD$25, Z28&lt;=$AE$23),$AE$25,
IF(AND($E$8="Metro Pools", $Y28=$AD$25, Z28&lt;=$AF$23),$AF$25,
IF(AND($E$8="Metro Pools", $Y28=$AD$25, Z28&lt;=$AG$23),$AG$25,0)))))))))))))</f>
        <v>0</v>
      </c>
      <c r="AB28" s="115"/>
    </row>
    <row r="29" spans="1:33" s="60" customFormat="1" ht="40.15" customHeight="1">
      <c r="A29" s="144" t="s">
        <v>175</v>
      </c>
      <c r="B29" s="353" t="s">
        <v>176</v>
      </c>
      <c r="C29" s="354"/>
      <c r="D29" s="354"/>
      <c r="E29" s="355"/>
      <c r="F29" s="359"/>
      <c r="G29" s="360"/>
      <c r="H29" s="360"/>
      <c r="I29" s="359"/>
      <c r="J29" s="360"/>
      <c r="K29" s="360"/>
      <c r="L29" s="360"/>
      <c r="M29" s="360"/>
      <c r="N29" s="360"/>
      <c r="O29" s="275"/>
      <c r="P29" s="275"/>
      <c r="Q29" s="120"/>
      <c r="R29" s="121"/>
      <c r="S29" s="122"/>
      <c r="T29" s="123"/>
      <c r="U29" s="120"/>
      <c r="V29" s="120"/>
      <c r="W29" s="140"/>
      <c r="X29" s="183">
        <f>IF(W29="",0,
IF(AND($E$8="Rural Pool", $Y29=$AD$19, W29&lt;=$AE$18),$AE$19,
IF(AND($E$8="Rural Pool", $Y29=$AD$19, W29&lt;=$AF$18),$AF$19,
IF(AND($E$8="Rural Pool", $Y29=$AD$19, W29&lt;=$AG$18),$AG$19,
IF(AND($E$8="Rural Pool", $Y29=$AD$20, W29&lt;=$AE$18),$AE$20,
IF(AND($E$8="Rural Pool", $Y29=$AD$20, W29&lt;=$AF$18),$AF$20,
IF(AND($E$8="Rural Pool", $Y29=$AD$20, W29&lt;=$AG$18),$AG$20,
IF(AND($E$8="Metro Pools", $Y29=$AD$24, W29&lt;=$AE$23),$AE$24,
IF(AND($E$8="Metro Pools", $Y29=$AD$24, W29&lt;=$AF$23),$AF$24,
IF(AND($E$8="Metro Pools", $Y29=$AD$24, W29&lt;=$AG$23),$AG$24,
IF(AND($E$8="Metro Pools", $Y29=$AD$25, W29&lt;=$AE$23),$AE$25,
IF(AND($E$8="Metro Pools", $Y29=$AD$25, W29&lt;=$AF$23),$AF$25,
IF(AND($E$8="Metro Pools", $Y29=$AD$25, W29&lt;=$AG$23),$AG$25,0)))))))))))))</f>
        <v>0</v>
      </c>
      <c r="Y29" s="125">
        <v>1</v>
      </c>
      <c r="Z29" s="126"/>
      <c r="AA29" s="178">
        <f>IF(Z29="",0,
IF(AND($E$8="Rural Pool", $Y29=$AD$19, Z29&lt;=$AE$18),$AE$19,
IF(AND($E$8="Rural Pool", $Y29=$AD$19, Z29&lt;=$AF$18),$AF$19,
IF(AND($E$8="Rural Pool", $Y29=$AD$19, Z29&lt;=$AG$18),$AG$19,
IF(AND($E$8="Rural Pool", $Y29=$AD$20, Z29&lt;=$AE$18),$AE$20,
IF(AND($E$8="Rural Pool", $Y29=$AD$20, Z29&lt;=$AF$18),$AF$20,
IF(AND($E$8="Rural Pool", $Y29=$AD$20, Z29&lt;=$AG$18),$AG$20,
IF(AND($E$8="Metro Pools", $Y29=$AD$24, Z29&lt;=$AE$23),$AE$24,
IF(AND($E$8="Metro Pools", $Y29=$AD$24, Z29&lt;=$AF$23),$AF$24,
IF(AND($E$8="Metro Pools", $Y29=$AD$24, Z29&lt;=$AG$23),$AG$24,
IF(AND($E$8="Metro Pools", $Y29=$AD$25, Z29&lt;=$AE$23),$AE$25,
IF(AND($E$8="Metro Pools", $Y29=$AD$25, Z29&lt;=$AF$23),$AF$25,
IF(AND($E$8="Metro Pools", $Y29=$AD$25, Z29&lt;=$AG$23),$AG$25,0)))))))))))))</f>
        <v>0</v>
      </c>
      <c r="AB29" s="127"/>
    </row>
    <row r="30" spans="1:33" ht="16.149999999999999" customHeight="1">
      <c r="A30" s="128"/>
      <c r="B30" s="129" t="s">
        <v>177</v>
      </c>
      <c r="C30" s="145"/>
      <c r="D30" s="145"/>
      <c r="E30" s="145"/>
      <c r="F30" s="326" t="s">
        <v>127</v>
      </c>
      <c r="G30" s="326"/>
      <c r="H30" s="326"/>
      <c r="I30" s="326" t="s">
        <v>128</v>
      </c>
      <c r="J30" s="326"/>
      <c r="K30" s="326"/>
      <c r="L30" s="326"/>
      <c r="M30" s="326"/>
      <c r="N30" s="326"/>
      <c r="O30" s="272" t="s">
        <v>155</v>
      </c>
      <c r="P30" s="272" t="s">
        <v>156</v>
      </c>
      <c r="Q30" s="272" t="s">
        <v>157</v>
      </c>
      <c r="R30" s="272" t="s">
        <v>100</v>
      </c>
      <c r="S30" s="272" t="s">
        <v>158</v>
      </c>
      <c r="T30" s="272" t="s">
        <v>159</v>
      </c>
      <c r="U30" s="272" t="s">
        <v>160</v>
      </c>
      <c r="V30" s="272" t="s">
        <v>161</v>
      </c>
      <c r="W30" s="272" t="s">
        <v>140</v>
      </c>
      <c r="X30" s="132" t="s">
        <v>138</v>
      </c>
      <c r="Y30" s="130" t="s">
        <v>162</v>
      </c>
      <c r="Z30" s="130" t="s">
        <v>140</v>
      </c>
      <c r="AA30" s="132" t="s">
        <v>138</v>
      </c>
      <c r="AB30" s="133" t="s">
        <v>141</v>
      </c>
      <c r="AC30" s="283"/>
      <c r="AD30" s="283"/>
      <c r="AE30" s="283"/>
      <c r="AF30" s="283"/>
      <c r="AG30" s="283"/>
    </row>
    <row r="31" spans="1:33" s="60" customFormat="1" ht="52.5" customHeight="1">
      <c r="A31" s="134" t="s">
        <v>178</v>
      </c>
      <c r="B31" s="333" t="s">
        <v>179</v>
      </c>
      <c r="C31" s="334"/>
      <c r="D31" s="334"/>
      <c r="E31" s="335"/>
      <c r="F31" s="308"/>
      <c r="G31" s="309"/>
      <c r="H31" s="309"/>
      <c r="I31" s="308"/>
      <c r="J31" s="309"/>
      <c r="K31" s="309"/>
      <c r="L31" s="309"/>
      <c r="M31" s="309"/>
      <c r="N31" s="309"/>
      <c r="O31" s="273"/>
      <c r="P31" s="273"/>
      <c r="Q31" s="91"/>
      <c r="R31" s="92"/>
      <c r="S31" s="93"/>
      <c r="T31" s="135"/>
      <c r="U31" s="91"/>
      <c r="V31" s="91"/>
      <c r="W31" s="136"/>
      <c r="X31" s="184">
        <f>IF(W31="",0,
IF(AND($E$8="Rural Pool", $Y31=$AD$19, W31&lt;=$AE$18),$AE$19,
IF(AND($E$8="Rural Pool", $Y31=$AD$19, W31&lt;=$AF$18),$AF$19,
IF(AND($E$8="Rural Pool", $Y31=$AD$19, W31&lt;=$AG$18),$AG$19,
IF(AND($E$8="Rural Pool", $Y31=$AD$20, W31&lt;=$AE$18),$AE$20,
IF(AND($E$8="Rural Pool", $Y31=$AD$20, W31&lt;=$AF$18),$AF$20,
IF(AND($E$8="Rural Pool", $Y31=$AD$20, W31&lt;=$AG$18),$AG$20,
IF(AND($E$8="Metro Pools", $Y31=$AD$24, W31&lt;=$AE$23),$AE$24,
IF(AND($E$8="Metro Pools", $Y31=$AD$24, W31&lt;=$AF$23),$AF$24,
IF(AND($E$8="Metro Pools", $Y31=$AD$24, W31&lt;=$AG$23),$AG$24,
IF(AND($E$8="Metro Pools", $Y31=$AD$25, W31&lt;=$AE$23),$AE$25,
IF(AND($E$8="Metro Pools", $Y31=$AD$25, W31&lt;=$AF$23),$AF$25,
IF(AND($E$8="Metro Pools", $Y31=$AD$25, W31&lt;=$AG$23),$AG$25,0)))))))))))))</f>
        <v>0</v>
      </c>
      <c r="Y31" s="137">
        <v>1</v>
      </c>
      <c r="Z31" s="109"/>
      <c r="AA31" s="177">
        <f>IF(Z31="",0,
IF(AND($E$8="Rural Pool", $Y31=$AD$19, Z31&lt;=$AE$18),$AE$19,
IF(AND($E$8="Rural Pool", $Y31=$AD$19, Z31&lt;=$AF$18),$AF$19,
IF(AND($E$8="Rural Pool", $Y31=$AD$19, Z31&lt;=$AG$18),$AG$19,
IF(AND($E$8="Rural Pool", $Y31=$AD$20, Z31&lt;=$AE$18),$AE$20,
IF(AND($E$8="Rural Pool", $Y31=$AD$20, Z31&lt;=$AF$18),$AF$20,
IF(AND($E$8="Rural Pool", $Y31=$AD$20, Z31&lt;=$AG$18),$AG$20,
IF(AND($E$8="Metro Pools", $Y31=$AD$24, Z31&lt;=$AE$23),$AE$24,
IF(AND($E$8="Metro Pools", $Y31=$AD$24, Z31&lt;=$AF$23),$AF$24,
IF(AND($E$8="Metro Pools", $Y31=$AD$24, Z31&lt;=$AG$23),$AG$24,
IF(AND($E$8="Metro Pools", $Y31=$AD$25, Z31&lt;=$AE$23),$AE$25,
IF(AND($E$8="Metro Pools", $Y31=$AD$25, Z31&lt;=$AF$23),$AF$25,
IF(AND($E$8="Metro Pools", $Y31=$AD$25, Z31&lt;=$AG$23),$AG$25,0)))))))))))))</f>
        <v>0</v>
      </c>
      <c r="AB31" s="98"/>
    </row>
    <row r="32" spans="1:33" s="60" customFormat="1" ht="39.75" customHeight="1">
      <c r="A32" s="114" t="s">
        <v>180</v>
      </c>
      <c r="B32" s="368" t="s">
        <v>181</v>
      </c>
      <c r="C32" s="369"/>
      <c r="D32" s="369"/>
      <c r="E32" s="370"/>
      <c r="F32" s="304"/>
      <c r="G32" s="305"/>
      <c r="H32" s="305"/>
      <c r="I32" s="304"/>
      <c r="J32" s="305"/>
      <c r="K32" s="305"/>
      <c r="L32" s="305"/>
      <c r="M32" s="305"/>
      <c r="N32" s="305"/>
      <c r="O32" s="274"/>
      <c r="P32" s="274"/>
      <c r="Q32" s="103"/>
      <c r="R32" s="104"/>
      <c r="S32" s="105"/>
      <c r="T32" s="106"/>
      <c r="U32" s="103"/>
      <c r="V32" s="103"/>
      <c r="W32" s="138"/>
      <c r="X32" s="184">
        <f>IF(W32="",0,
IF(AND($E$8="Rural Pool", $Y32=$AD$19, W32&lt;=$AE$18),$AE$19,
IF(AND($E$8="Rural Pool", $Y32=$AD$19, W32&lt;=$AF$18),$AF$19,
IF(AND($E$8="Rural Pool", $Y32=$AD$19, W32&lt;=$AG$18),$AG$19,
IF(AND($E$8="Rural Pool", $Y32=$AD$20, W32&lt;=$AE$18),$AE$20,
IF(AND($E$8="Rural Pool", $Y32=$AD$20, W32&lt;=$AF$18),$AF$20,
IF(AND($E$8="Rural Pool", $Y32=$AD$20, W32&lt;=$AG$18),$AG$20,
IF(AND($E$8="Metro Pools", $Y32=$AD$24, W32&lt;=$AE$23),$AE$24,
IF(AND($E$8="Metro Pools", $Y32=$AD$24, W32&lt;=$AF$23),$AF$24,
IF(AND($E$8="Metro Pools", $Y32=$AD$24, W32&lt;=$AG$23),$AG$24,
IF(AND($E$8="Metro Pools", $Y32=$AD$25, W32&lt;=$AE$23),$AE$25,
IF(AND($E$8="Metro Pools", $Y32=$AD$25, W32&lt;=$AF$23),$AF$25,
IF(AND($E$8="Metro Pools", $Y32=$AD$25, W32&lt;=$AG$23),$AG$25,0)))))))))))))</f>
        <v>0</v>
      </c>
      <c r="Y32" s="148">
        <v>1</v>
      </c>
      <c r="Z32" s="109"/>
      <c r="AA32" s="177">
        <f>IF(Z32="",0,
IF(AND($E$8="Rural Pool", $Y32=$AD$19, Z32&lt;=$AE$18),$AE$19,
IF(AND($E$8="Rural Pool", $Y32=$AD$19, Z32&lt;=$AF$18),$AF$19,
IF(AND($E$8="Rural Pool", $Y32=$AD$19, Z32&lt;=$AG$18),$AG$19,
IF(AND($E$8="Rural Pool", $Y32=$AD$20, Z32&lt;=$AE$18),$AE$20,
IF(AND($E$8="Rural Pool", $Y32=$AD$20, Z32&lt;=$AF$18),$AF$20,
IF(AND($E$8="Rural Pool", $Y32=$AD$20, Z32&lt;=$AG$18),$AG$20,
IF(AND($E$8="Metro Pools", $Y32=$AD$24, Z32&lt;=$AE$23),$AE$24,
IF(AND($E$8="Metro Pools", $Y32=$AD$24, Z32&lt;=$AF$23),$AF$24,
IF(AND($E$8="Metro Pools", $Y32=$AD$24, Z32&lt;=$AG$23),$AG$24,
IF(AND($E$8="Metro Pools", $Y32=$AD$25, Z32&lt;=$AE$23),$AE$25,
IF(AND($E$8="Metro Pools", $Y32=$AD$25, Z32&lt;=$AF$23),$AF$25,
IF(AND($E$8="Metro Pools", $Y32=$AD$25, Z32&lt;=$AG$23),$AG$25,0)))))))))))))</f>
        <v>0</v>
      </c>
      <c r="AB32" s="115"/>
    </row>
    <row r="33" spans="1:28" s="60" customFormat="1" ht="39.75" customHeight="1">
      <c r="A33" s="114" t="s">
        <v>182</v>
      </c>
      <c r="B33" s="368" t="s">
        <v>183</v>
      </c>
      <c r="C33" s="369"/>
      <c r="D33" s="369"/>
      <c r="E33" s="370"/>
      <c r="F33" s="304"/>
      <c r="G33" s="305"/>
      <c r="H33" s="305"/>
      <c r="I33" s="304"/>
      <c r="J33" s="305"/>
      <c r="K33" s="305"/>
      <c r="L33" s="305"/>
      <c r="M33" s="305"/>
      <c r="N33" s="305"/>
      <c r="O33" s="274"/>
      <c r="P33" s="274"/>
      <c r="Q33" s="103"/>
      <c r="R33" s="104"/>
      <c r="S33" s="105"/>
      <c r="T33" s="106"/>
      <c r="U33" s="103"/>
      <c r="V33" s="103"/>
      <c r="W33" s="138"/>
      <c r="X33" s="184">
        <f>IF(W33="",0,
IF(AND($E$8="Rural Pool", $Y33=$AD$19, W33&lt;=$AE$18),$AE$19,
IF(AND($E$8="Rural Pool", $Y33=$AD$19, W33&lt;=$AF$18),$AF$19,
IF(AND($E$8="Rural Pool", $Y33=$AD$19, W33&lt;=$AG$18),$AG$19,
IF(AND($E$8="Rural Pool", $Y33=$AD$20, W33&lt;=$AE$18),$AE$20,
IF(AND($E$8="Rural Pool", $Y33=$AD$20, W33&lt;=$AF$18),$AF$20,
IF(AND($E$8="Rural Pool", $Y33=$AD$20, W33&lt;=$AG$18),$AG$20,
IF(AND($E$8="Metro Pools", $Y33=$AD$24, W33&lt;=$AE$23),$AE$24,
IF(AND($E$8="Metro Pools", $Y33=$AD$24, W33&lt;=$AF$23),$AF$24,
IF(AND($E$8="Metro Pools", $Y33=$AD$24, W33&lt;=$AG$23),$AG$24,
IF(AND($E$8="Metro Pools", $Y33=$AD$25, W33&lt;=$AE$23),$AE$25,
IF(AND($E$8="Metro Pools", $Y33=$AD$25, W33&lt;=$AF$23),$AF$25,
IF(AND($E$8="Metro Pools", $Y33=$AD$25, W33&lt;=$AG$23),$AG$25,0)))))))))))))</f>
        <v>0</v>
      </c>
      <c r="Y33" s="108">
        <v>1</v>
      </c>
      <c r="Z33" s="109"/>
      <c r="AA33" s="177">
        <f>IF(Z33="",0,
IF(AND($E$8="Rural Pool", $Y33=$AD$19, Z33&lt;=$AE$18),$AE$19,
IF(AND($E$8="Rural Pool", $Y33=$AD$19, Z33&lt;=$AF$18),$AF$19,
IF(AND($E$8="Rural Pool", $Y33=$AD$19, Z33&lt;=$AG$18),$AG$19,
IF(AND($E$8="Rural Pool", $Y33=$AD$20, Z33&lt;=$AE$18),$AE$20,
IF(AND($E$8="Rural Pool", $Y33=$AD$20, Z33&lt;=$AF$18),$AF$20,
IF(AND($E$8="Rural Pool", $Y33=$AD$20, Z33&lt;=$AG$18),$AG$20,
IF(AND($E$8="Metro Pools", $Y33=$AD$24, Z33&lt;=$AE$23),$AE$24,
IF(AND($E$8="Metro Pools", $Y33=$AD$24, Z33&lt;=$AF$23),$AF$24,
IF(AND($E$8="Metro Pools", $Y33=$AD$24, Z33&lt;=$AG$23),$AG$24,
IF(AND($E$8="Metro Pools", $Y33=$AD$25, Z33&lt;=$AE$23),$AE$25,
IF(AND($E$8="Metro Pools", $Y33=$AD$25, Z33&lt;=$AF$23),$AF$25,
IF(AND($E$8="Metro Pools", $Y33=$AD$25, Z33&lt;=$AG$23),$AG$25,0)))))))))))))</f>
        <v>0</v>
      </c>
      <c r="AB33" s="115"/>
    </row>
    <row r="34" spans="1:28" s="60" customFormat="1" ht="39.75" customHeight="1">
      <c r="A34" s="114" t="s">
        <v>184</v>
      </c>
      <c r="B34" s="368" t="s">
        <v>185</v>
      </c>
      <c r="C34" s="369"/>
      <c r="D34" s="369"/>
      <c r="E34" s="370"/>
      <c r="F34" s="304"/>
      <c r="G34" s="305"/>
      <c r="H34" s="305"/>
      <c r="I34" s="304"/>
      <c r="J34" s="305"/>
      <c r="K34" s="305"/>
      <c r="L34" s="305"/>
      <c r="M34" s="305"/>
      <c r="N34" s="305"/>
      <c r="O34" s="274"/>
      <c r="P34" s="274"/>
      <c r="Q34" s="103"/>
      <c r="R34" s="104"/>
      <c r="S34" s="105"/>
      <c r="T34" s="106"/>
      <c r="U34" s="103"/>
      <c r="V34" s="103"/>
      <c r="W34" s="138"/>
      <c r="X34" s="184">
        <f>IF(W34="",0,
IF(AND($E$8="Rural Pool", $Y34=$AD$19, W34&lt;=$AE$18),$AE$19,
IF(AND($E$8="Rural Pool", $Y34=$AD$19, W34&lt;=$AF$18),$AF$19,
IF(AND($E$8="Rural Pool", $Y34=$AD$19, W34&lt;=$AG$18),$AG$19,
IF(AND($E$8="Rural Pool", $Y34=$AD$20, W34&lt;=$AE$18),$AE$20,
IF(AND($E$8="Rural Pool", $Y34=$AD$20, W34&lt;=$AF$18),$AF$20,
IF(AND($E$8="Rural Pool", $Y34=$AD$20, W34&lt;=$AG$18),$AG$20,
IF(AND($E$8="Metro Pools", $Y34=$AD$24, W34&lt;=$AE$23),$AE$24,
IF(AND($E$8="Metro Pools", $Y34=$AD$24, W34&lt;=$AF$23),$AF$24,
IF(AND($E$8="Metro Pools", $Y34=$AD$24, W34&lt;=$AG$23),$AG$24,
IF(AND($E$8="Metro Pools", $Y34=$AD$25, W34&lt;=$AE$23),$AE$25,
IF(AND($E$8="Metro Pools", $Y34=$AD$25, W34&lt;=$AF$23),$AF$25,
IF(AND($E$8="Metro Pools", $Y34=$AD$25, W34&lt;=$AG$23),$AG$25,0)))))))))))))</f>
        <v>0</v>
      </c>
      <c r="Y34" s="108">
        <v>2</v>
      </c>
      <c r="Z34" s="109"/>
      <c r="AA34" s="177">
        <f>IF(Z34="",0,
IF(AND($E$8="Rural Pool", $Y34=$AD$19, Z34&lt;=$AE$18),$AE$19,
IF(AND($E$8="Rural Pool", $Y34=$AD$19, Z34&lt;=$AF$18),$AF$19,
IF(AND($E$8="Rural Pool", $Y34=$AD$19, Z34&lt;=$AG$18),$AG$19,
IF(AND($E$8="Rural Pool", $Y34=$AD$20, Z34&lt;=$AE$18),$AE$20,
IF(AND($E$8="Rural Pool", $Y34=$AD$20, Z34&lt;=$AF$18),$AF$20,
IF(AND($E$8="Rural Pool", $Y34=$AD$20, Z34&lt;=$AG$18),$AG$20,
IF(AND($E$8="Metro Pools", $Y34=$AD$24, Z34&lt;=$AE$23),$AE$24,
IF(AND($E$8="Metro Pools", $Y34=$AD$24, Z34&lt;=$AF$23),$AF$24,
IF(AND($E$8="Metro Pools", $Y34=$AD$24, Z34&lt;=$AG$23),$AG$24,
IF(AND($E$8="Metro Pools", $Y34=$AD$25, Z34&lt;=$AE$23),$AE$25,
IF(AND($E$8="Metro Pools", $Y34=$AD$25, Z34&lt;=$AF$23),$AF$25,
IF(AND($E$8="Metro Pools", $Y34=$AD$25, Z34&lt;=$AG$23),$AG$25,0)))))))))))))</f>
        <v>0</v>
      </c>
      <c r="AB34" s="115"/>
    </row>
    <row r="35" spans="1:28" s="60" customFormat="1" ht="39.75" customHeight="1">
      <c r="A35" s="114" t="s">
        <v>186</v>
      </c>
      <c r="B35" s="362" t="s">
        <v>187</v>
      </c>
      <c r="C35" s="363"/>
      <c r="D35" s="363"/>
      <c r="E35" s="364"/>
      <c r="F35" s="304"/>
      <c r="G35" s="305"/>
      <c r="H35" s="305"/>
      <c r="I35" s="304"/>
      <c r="J35" s="305"/>
      <c r="K35" s="305"/>
      <c r="L35" s="305"/>
      <c r="M35" s="305"/>
      <c r="N35" s="305"/>
      <c r="O35" s="274"/>
      <c r="P35" s="274"/>
      <c r="Q35" s="103"/>
      <c r="R35" s="104"/>
      <c r="S35" s="105"/>
      <c r="T35" s="106"/>
      <c r="U35" s="103"/>
      <c r="V35" s="103"/>
      <c r="W35" s="138"/>
      <c r="X35" s="184">
        <f>IF(W35="",0,
IF(AND($E$8="Rural Pool", $Y35=$AD$19, W35&lt;=$AE$18),$AE$19,
IF(AND($E$8="Rural Pool", $Y35=$AD$19, W35&lt;=$AF$18),$AF$19,
IF(AND($E$8="Rural Pool", $Y35=$AD$19, W35&lt;=$AG$18),$AG$19,
IF(AND($E$8="Rural Pool", $Y35=$AD$20, W35&lt;=$AE$18),$AE$20,
IF(AND($E$8="Rural Pool", $Y35=$AD$20, W35&lt;=$AF$18),$AF$20,
IF(AND($E$8="Rural Pool", $Y35=$AD$20, W35&lt;=$AG$18),$AG$20,
IF(AND($E$8="Metro Pools", $Y35=$AD$24, W35&lt;=$AE$23),$AE$24,
IF(AND($E$8="Metro Pools", $Y35=$AD$24, W35&lt;=$AF$23),$AF$24,
IF(AND($E$8="Metro Pools", $Y35=$AD$24, W35&lt;=$AG$23),$AG$24,
IF(AND($E$8="Metro Pools", $Y35=$AD$25, W35&lt;=$AE$23),$AE$25,
IF(AND($E$8="Metro Pools", $Y35=$AD$25, W35&lt;=$AF$23),$AF$25,
IF(AND($E$8="Metro Pools", $Y35=$AD$25, W35&lt;=$AG$23),$AG$25,0)))))))))))))</f>
        <v>0</v>
      </c>
      <c r="Y35" s="108">
        <v>1</v>
      </c>
      <c r="Z35" s="109"/>
      <c r="AA35" s="177">
        <f>IF(Z35="",0,
IF(AND($E$8="Rural Pool", $Y35=$AD$19, Z35&lt;=$AE$18),$AE$19,
IF(AND($E$8="Rural Pool", $Y35=$AD$19, Z35&lt;=$AF$18),$AF$19,
IF(AND($E$8="Rural Pool", $Y35=$AD$19, Z35&lt;=$AG$18),$AG$19,
IF(AND($E$8="Rural Pool", $Y35=$AD$20, Z35&lt;=$AE$18),$AE$20,
IF(AND($E$8="Rural Pool", $Y35=$AD$20, Z35&lt;=$AF$18),$AF$20,
IF(AND($E$8="Rural Pool", $Y35=$AD$20, Z35&lt;=$AG$18),$AG$20,
IF(AND($E$8="Metro Pools", $Y35=$AD$24, Z35&lt;=$AE$23),$AE$24,
IF(AND($E$8="Metro Pools", $Y35=$AD$24, Z35&lt;=$AF$23),$AF$24,
IF(AND($E$8="Metro Pools", $Y35=$AD$24, Z35&lt;=$AG$23),$AG$24,
IF(AND($E$8="Metro Pools", $Y35=$AD$25, Z35&lt;=$AE$23),$AE$25,
IF(AND($E$8="Metro Pools", $Y35=$AD$25, Z35&lt;=$AF$23),$AF$25,
IF(AND($E$8="Metro Pools", $Y35=$AD$25, Z35&lt;=$AG$23),$AG$25,0)))))))))))))</f>
        <v>0</v>
      </c>
      <c r="AB35" s="127"/>
    </row>
    <row r="36" spans="1:28" s="60" customFormat="1" ht="39.75" customHeight="1">
      <c r="A36" s="102" t="s">
        <v>188</v>
      </c>
      <c r="B36" s="368" t="s">
        <v>189</v>
      </c>
      <c r="C36" s="369"/>
      <c r="D36" s="369"/>
      <c r="E36" s="370"/>
      <c r="F36" s="304"/>
      <c r="G36" s="305"/>
      <c r="H36" s="305"/>
      <c r="I36" s="304"/>
      <c r="J36" s="305"/>
      <c r="K36" s="305"/>
      <c r="L36" s="305"/>
      <c r="M36" s="305"/>
      <c r="N36" s="305"/>
      <c r="O36" s="274"/>
      <c r="P36" s="274"/>
      <c r="Q36" s="103"/>
      <c r="R36" s="104"/>
      <c r="S36" s="105"/>
      <c r="T36" s="106"/>
      <c r="U36" s="103"/>
      <c r="V36" s="103"/>
      <c r="W36" s="138"/>
      <c r="X36" s="184">
        <f>IF(W36="",0,
IF(AND($E$8="Rural Pool", $Y36=$AD$19, W36&lt;=$AE$18),$AE$19,
IF(AND($E$8="Rural Pool", $Y36=$AD$19, W36&lt;=$AF$18),$AF$19,
IF(AND($E$8="Rural Pool", $Y36=$AD$19, W36&lt;=$AG$18),$AG$19,
IF(AND($E$8="Rural Pool", $Y36=$AD$20, W36&lt;=$AE$18),$AE$20,
IF(AND($E$8="Rural Pool", $Y36=$AD$20, W36&lt;=$AF$18),$AF$20,
IF(AND($E$8="Rural Pool", $Y36=$AD$20, W36&lt;=$AG$18),$AG$20,
IF(AND($E$8="Metro Pools", $Y36=$AD$24, W36&lt;=$AE$23),$AE$24,
IF(AND($E$8="Metro Pools", $Y36=$AD$24, W36&lt;=$AF$23),$AF$24,
IF(AND($E$8="Metro Pools", $Y36=$AD$24, W36&lt;=$AG$23),$AG$24,
IF(AND($E$8="Metro Pools", $Y36=$AD$25, W36&lt;=$AE$23),$AE$25,
IF(AND($E$8="Metro Pools", $Y36=$AD$25, W36&lt;=$AF$23),$AF$25,
IF(AND($E$8="Metro Pools", $Y36=$AD$25, W36&lt;=$AG$23),$AG$25,0)))))))))))))</f>
        <v>0</v>
      </c>
      <c r="Y36" s="108">
        <v>2</v>
      </c>
      <c r="Z36" s="109"/>
      <c r="AA36" s="177">
        <f>IF(Z36="",0,
IF(AND($E$8="Rural Pool", $Y36=$AD$19, Z36&lt;=$AE$18),$AE$19,
IF(AND($E$8="Rural Pool", $Y36=$AD$19, Z36&lt;=$AF$18),$AF$19,
IF(AND($E$8="Rural Pool", $Y36=$AD$19, Z36&lt;=$AG$18),$AG$19,
IF(AND($E$8="Rural Pool", $Y36=$AD$20, Z36&lt;=$AE$18),$AE$20,
IF(AND($E$8="Rural Pool", $Y36=$AD$20, Z36&lt;=$AF$18),$AF$20,
IF(AND($E$8="Rural Pool", $Y36=$AD$20, Z36&lt;=$AG$18),$AG$20,
IF(AND($E$8="Metro Pools", $Y36=$AD$24, Z36&lt;=$AE$23),$AE$24,
IF(AND($E$8="Metro Pools", $Y36=$AD$24, Z36&lt;=$AF$23),$AF$24,
IF(AND($E$8="Metro Pools", $Y36=$AD$24, Z36&lt;=$AG$23),$AG$24,
IF(AND($E$8="Metro Pools", $Y36=$AD$25, Z36&lt;=$AE$23),$AE$25,
IF(AND($E$8="Metro Pools", $Y36=$AD$25, Z36&lt;=$AF$23),$AF$25,
IF(AND($E$8="Metro Pools", $Y36=$AD$25, Z36&lt;=$AG$23),$AG$25,0)))))))))))))</f>
        <v>0</v>
      </c>
      <c r="AB36" s="115"/>
    </row>
    <row r="37" spans="1:28" s="60" customFormat="1" ht="39.75" customHeight="1">
      <c r="A37" s="102" t="s">
        <v>190</v>
      </c>
      <c r="B37" s="368" t="s">
        <v>191</v>
      </c>
      <c r="C37" s="369"/>
      <c r="D37" s="369"/>
      <c r="E37" s="370"/>
      <c r="F37" s="304"/>
      <c r="G37" s="305"/>
      <c r="H37" s="305"/>
      <c r="I37" s="304"/>
      <c r="J37" s="305"/>
      <c r="K37" s="305"/>
      <c r="L37" s="305"/>
      <c r="M37" s="305"/>
      <c r="N37" s="305"/>
      <c r="O37" s="274"/>
      <c r="P37" s="274"/>
      <c r="Q37" s="103"/>
      <c r="R37" s="104"/>
      <c r="S37" s="105"/>
      <c r="T37" s="106"/>
      <c r="U37" s="103"/>
      <c r="V37" s="103"/>
      <c r="W37" s="138"/>
      <c r="X37" s="184">
        <f>IF(W37="",0,
IF(AND($E$8="Rural Pool", $Y37=$AD$19, W37&lt;=$AE$18),$AE$19,
IF(AND($E$8="Rural Pool", $Y37=$AD$19, W37&lt;=$AF$18),$AF$19,
IF(AND($E$8="Rural Pool", $Y37=$AD$19, W37&lt;=$AG$18),$AG$19,
IF(AND($E$8="Rural Pool", $Y37=$AD$20, W37&lt;=$AE$18),$AE$20,
IF(AND($E$8="Rural Pool", $Y37=$AD$20, W37&lt;=$AF$18),$AF$20,
IF(AND($E$8="Rural Pool", $Y37=$AD$20, W37&lt;=$AG$18),$AG$20,
IF(AND($E$8="Metro Pools", $Y37=$AD$24, W37&lt;=$AE$23),$AE$24,
IF(AND($E$8="Metro Pools", $Y37=$AD$24, W37&lt;=$AF$23),$AF$24,
IF(AND($E$8="Metro Pools", $Y37=$AD$24, W37&lt;=$AG$23),$AG$24,
IF(AND($E$8="Metro Pools", $Y37=$AD$25, W37&lt;=$AE$23),$AE$25,
IF(AND($E$8="Metro Pools", $Y37=$AD$25, W37&lt;=$AF$23),$AF$25,
IF(AND($E$8="Metro Pools", $Y37=$AD$25, W37&lt;=$AG$23),$AG$25,0)))))))))))))</f>
        <v>0</v>
      </c>
      <c r="Y37" s="108">
        <v>2</v>
      </c>
      <c r="Z37" s="109"/>
      <c r="AA37" s="177">
        <f>IF(Z37="",0,
IF(AND($E$8="Rural Pool", $Y37=$AD$19, Z37&lt;=$AE$18),$AE$19,
IF(AND($E$8="Rural Pool", $Y37=$AD$19, Z37&lt;=$AF$18),$AF$19,
IF(AND($E$8="Rural Pool", $Y37=$AD$19, Z37&lt;=$AG$18),$AG$19,
IF(AND($E$8="Rural Pool", $Y37=$AD$20, Z37&lt;=$AE$18),$AE$20,
IF(AND($E$8="Rural Pool", $Y37=$AD$20, Z37&lt;=$AF$18),$AF$20,
IF(AND($E$8="Rural Pool", $Y37=$AD$20, Z37&lt;=$AG$18),$AG$20,
IF(AND($E$8="Metro Pools", $Y37=$AD$24, Z37&lt;=$AE$23),$AE$24,
IF(AND($E$8="Metro Pools", $Y37=$AD$24, Z37&lt;=$AF$23),$AF$24,
IF(AND($E$8="Metro Pools", $Y37=$AD$24, Z37&lt;=$AG$23),$AG$24,
IF(AND($E$8="Metro Pools", $Y37=$AD$25, Z37&lt;=$AE$23),$AE$25,
IF(AND($E$8="Metro Pools", $Y37=$AD$25, Z37&lt;=$AF$23),$AF$25,
IF(AND($E$8="Metro Pools", $Y37=$AD$25, Z37&lt;=$AG$23),$AG$25,0)))))))))))))</f>
        <v>0</v>
      </c>
      <c r="AB37" s="115"/>
    </row>
    <row r="38" spans="1:28" s="60" customFormat="1" ht="39.75" customHeight="1">
      <c r="A38" s="102" t="s">
        <v>192</v>
      </c>
      <c r="B38" s="362" t="s">
        <v>193</v>
      </c>
      <c r="C38" s="363"/>
      <c r="D38" s="363"/>
      <c r="E38" s="364"/>
      <c r="F38" s="304"/>
      <c r="G38" s="305"/>
      <c r="H38" s="305"/>
      <c r="I38" s="304"/>
      <c r="J38" s="305"/>
      <c r="K38" s="305"/>
      <c r="L38" s="305"/>
      <c r="M38" s="305"/>
      <c r="N38" s="305"/>
      <c r="O38" s="274"/>
      <c r="P38" s="274"/>
      <c r="Q38" s="103"/>
      <c r="R38" s="104"/>
      <c r="S38" s="105"/>
      <c r="T38" s="106"/>
      <c r="U38" s="103"/>
      <c r="V38" s="103"/>
      <c r="W38" s="138"/>
      <c r="X38" s="184">
        <f>IF(W38="",0,
IF(AND($E$8="Rural Pool", $Y38=$AD$19, W38&lt;=$AE$18),$AE$19,
IF(AND($E$8="Rural Pool", $Y38=$AD$19, W38&lt;=$AF$18),$AF$19,
IF(AND($E$8="Rural Pool", $Y38=$AD$19, W38&lt;=$AG$18),$AG$19,
IF(AND($E$8="Rural Pool", $Y38=$AD$20, W38&lt;=$AE$18),$AE$20,
IF(AND($E$8="Rural Pool", $Y38=$AD$20, W38&lt;=$AF$18),$AF$20,
IF(AND($E$8="Rural Pool", $Y38=$AD$20, W38&lt;=$AG$18),$AG$20,
IF(AND($E$8="Metro Pools", $Y38=$AD$24, W38&lt;=$AE$23),$AE$24,
IF(AND($E$8="Metro Pools", $Y38=$AD$24, W38&lt;=$AF$23),$AF$24,
IF(AND($E$8="Metro Pools", $Y38=$AD$24, W38&lt;=$AG$23),$AG$24,
IF(AND($E$8="Metro Pools", $Y38=$AD$25, W38&lt;=$AE$23),$AE$25,
IF(AND($E$8="Metro Pools", $Y38=$AD$25, W38&lt;=$AF$23),$AF$25,
IF(AND($E$8="Metro Pools", $Y38=$AD$25, W38&lt;=$AG$23),$AG$25,0)))))))))))))</f>
        <v>0</v>
      </c>
      <c r="Y38" s="108">
        <v>2</v>
      </c>
      <c r="Z38" s="109"/>
      <c r="AA38" s="177">
        <f>IF(Z38="",0,
IF(AND($E$8="Rural Pool", $Y38=$AD$19, Z38&lt;=$AE$18),$AE$19,
IF(AND($E$8="Rural Pool", $Y38=$AD$19, Z38&lt;=$AF$18),$AF$19,
IF(AND($E$8="Rural Pool", $Y38=$AD$19, Z38&lt;=$AG$18),$AG$19,
IF(AND($E$8="Rural Pool", $Y38=$AD$20, Z38&lt;=$AE$18),$AE$20,
IF(AND($E$8="Rural Pool", $Y38=$AD$20, Z38&lt;=$AF$18),$AF$20,
IF(AND($E$8="Rural Pool", $Y38=$AD$20, Z38&lt;=$AG$18),$AG$20,
IF(AND($E$8="Metro Pools", $Y38=$AD$24, Z38&lt;=$AE$23),$AE$24,
IF(AND($E$8="Metro Pools", $Y38=$AD$24, Z38&lt;=$AF$23),$AF$24,
IF(AND($E$8="Metro Pools", $Y38=$AD$24, Z38&lt;=$AG$23),$AG$24,
IF(AND($E$8="Metro Pools", $Y38=$AD$25, Z38&lt;=$AE$23),$AE$25,
IF(AND($E$8="Metro Pools", $Y38=$AD$25, Z38&lt;=$AF$23),$AF$25,
IF(AND($E$8="Metro Pools", $Y38=$AD$25, Z38&lt;=$AG$23),$AG$25,0)))))))))))))</f>
        <v>0</v>
      </c>
      <c r="AB38" s="127"/>
    </row>
    <row r="39" spans="1:28" s="60" customFormat="1" ht="39.75" customHeight="1">
      <c r="A39" s="139" t="s">
        <v>194</v>
      </c>
      <c r="B39" s="365" t="s">
        <v>195</v>
      </c>
      <c r="C39" s="366"/>
      <c r="D39" s="366"/>
      <c r="E39" s="367"/>
      <c r="F39" s="359"/>
      <c r="G39" s="360"/>
      <c r="H39" s="360"/>
      <c r="I39" s="359"/>
      <c r="J39" s="360"/>
      <c r="K39" s="360"/>
      <c r="L39" s="360"/>
      <c r="M39" s="360"/>
      <c r="N39" s="360"/>
      <c r="O39" s="275"/>
      <c r="P39" s="275"/>
      <c r="Q39" s="120"/>
      <c r="R39" s="121"/>
      <c r="S39" s="122"/>
      <c r="T39" s="123"/>
      <c r="U39" s="120"/>
      <c r="V39" s="120"/>
      <c r="W39" s="140"/>
      <c r="X39" s="185">
        <f>IF(W39="",0,
IF(AND($E$8="Rural Pool", $Y39=$AD$19, W39&lt;=$AE$18),$AE$19,
IF(AND($E$8="Rural Pool", $Y39=$AD$19, W39&lt;=$AF$18),$AF$19,
IF(AND($E$8="Rural Pool", $Y39=$AD$19, W39&lt;=$AG$18),$AG$19,
IF(AND($E$8="Rural Pool", $Y39=$AD$20, W39&lt;=$AE$18),$AE$20,
IF(AND($E$8="Rural Pool", $Y39=$AD$20, W39&lt;=$AF$18),$AF$20,
IF(AND($E$8="Rural Pool", $Y39=$AD$20, W39&lt;=$AG$18),$AG$20,
IF(AND($E$8="Metro Pools", $Y39=$AD$24, W39&lt;=$AE$23),$AE$24,
IF(AND($E$8="Metro Pools", $Y39=$AD$24, W39&lt;=$AF$23),$AF$24,
IF(AND($E$8="Metro Pools", $Y39=$AD$24, W39&lt;=$AG$23),$AG$24,
IF(AND($E$8="Metro Pools", $Y39=$AD$25, W39&lt;=$AE$23),$AE$25,
IF(AND($E$8="Metro Pools", $Y39=$AD$25, W39&lt;=$AF$23),$AF$25,
IF(AND($E$8="Metro Pools", $Y39=$AD$25, W39&lt;=$AG$23),$AG$25,0)))))))))))))</f>
        <v>0</v>
      </c>
      <c r="Y39" s="153">
        <v>2</v>
      </c>
      <c r="Z39" s="126"/>
      <c r="AA39" s="178">
        <f>IF(Z39="",0,
IF(AND($E$8="Rural Pool", $Y39=$AD$19, Z39&lt;=$AE$18),$AE$19,
IF(AND($E$8="Rural Pool", $Y39=$AD$19, Z39&lt;=$AF$18),$AF$19,
IF(AND($E$8="Rural Pool", $Y39=$AD$19, Z39&lt;=$AG$18),$AG$19,
IF(AND($E$8="Rural Pool", $Y39=$AD$20, Z39&lt;=$AE$18),$AE$20,
IF(AND($E$8="Rural Pool", $Y39=$AD$20, Z39&lt;=$AF$18),$AF$20,
IF(AND($E$8="Rural Pool", $Y39=$AD$20, Z39&lt;=$AG$18),$AG$20,
IF(AND($E$8="Metro Pools", $Y39=$AD$24, Z39&lt;=$AE$23),$AE$24,
IF(AND($E$8="Metro Pools", $Y39=$AD$24, Z39&lt;=$AF$23),$AF$24,
IF(AND($E$8="Metro Pools", $Y39=$AD$24, Z39&lt;=$AG$23),$AG$24,
IF(AND($E$8="Metro Pools", $Y39=$AD$25, Z39&lt;=$AE$23),$AE$25,
IF(AND($E$8="Metro Pools", $Y39=$AD$25, Z39&lt;=$AF$23),$AF$25,
IF(AND($E$8="Metro Pools", $Y39=$AD$25, Z39&lt;=$AG$23),$AG$25,0)))))))))))))</f>
        <v>0</v>
      </c>
      <c r="AB39" s="154"/>
    </row>
    <row r="40" spans="1:28" ht="3" customHeight="1">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83"/>
      <c r="AB40" s="155"/>
    </row>
    <row r="41" spans="1:28" ht="13.5" customHeight="1">
      <c r="A41" s="27"/>
      <c r="B41" s="27"/>
      <c r="C41" s="27"/>
      <c r="D41" s="27"/>
      <c r="E41" s="27"/>
      <c r="F41" s="28"/>
      <c r="G41" s="27"/>
      <c r="H41" s="27"/>
      <c r="I41" s="27"/>
      <c r="J41" s="27"/>
      <c r="K41" s="156"/>
      <c r="L41" s="27"/>
      <c r="M41" s="27"/>
      <c r="N41" s="54"/>
      <c r="O41" s="27"/>
      <c r="P41" s="28"/>
      <c r="Q41" s="54"/>
      <c r="R41" s="386"/>
      <c r="S41" s="386"/>
      <c r="T41" s="28" t="s">
        <v>196</v>
      </c>
      <c r="U41" s="54"/>
      <c r="V41" s="54"/>
      <c r="W41" s="283"/>
      <c r="X41" s="157">
        <f>SUM(X18:X21)+SUM(X23:X25)+SUM(X27:X29)+SUM(X31:X39)</f>
        <v>0</v>
      </c>
      <c r="Y41" s="158"/>
      <c r="Z41" s="157">
        <f>SUM(AA18:AA21)+SUM(AA23:AA25)+SUM(AA27:AA28)+SUM(AA31:AA39)</f>
        <v>0</v>
      </c>
      <c r="AA41" s="159"/>
      <c r="AB41" s="283"/>
    </row>
    <row r="42" spans="1:28" ht="13.5" customHeight="1">
      <c r="A42" s="27"/>
      <c r="B42" s="27"/>
      <c r="C42" s="27"/>
      <c r="D42" s="27"/>
      <c r="E42" s="27"/>
      <c r="F42" s="28"/>
      <c r="G42" s="27"/>
      <c r="H42" s="27"/>
      <c r="I42" s="27"/>
      <c r="J42" s="27"/>
      <c r="K42" s="27"/>
      <c r="L42" s="27"/>
      <c r="M42" s="27"/>
      <c r="N42" s="27"/>
      <c r="O42" s="27"/>
      <c r="P42" s="54"/>
      <c r="Q42" s="54" t="s">
        <v>197</v>
      </c>
      <c r="R42" s="160">
        <f>20</f>
        <v>20</v>
      </c>
      <c r="S42" s="54"/>
      <c r="T42" s="28" t="s">
        <v>198</v>
      </c>
      <c r="U42" s="54"/>
      <c r="V42" s="54"/>
      <c r="W42" s="283"/>
      <c r="X42" s="161">
        <f>IF(SUM($X$18:$X$39)&gt;R42,R42,SUM($X$18:$X$39))</f>
        <v>0</v>
      </c>
      <c r="Y42" s="158"/>
      <c r="Z42" s="161">
        <f>IF(SUM($AA$18:$AA$32)+SUM(AA33:AA39)&gt;R42,R42,SUM($AA$18:$AA$32)+SUM(AA33:AA39))</f>
        <v>0</v>
      </c>
      <c r="AA42" s="159"/>
      <c r="AB42" s="283"/>
    </row>
    <row r="43" spans="1:28" ht="22.5" customHeight="1">
      <c r="A43" s="162"/>
      <c r="B43" s="163" t="s">
        <v>199</v>
      </c>
      <c r="C43" s="27"/>
      <c r="D43" s="27"/>
      <c r="E43" s="27"/>
      <c r="F43" s="27"/>
      <c r="G43" s="27"/>
      <c r="H43" s="27"/>
      <c r="I43" s="27"/>
      <c r="J43" s="27"/>
      <c r="K43" s="27"/>
      <c r="L43" s="27"/>
      <c r="M43" s="27"/>
      <c r="N43" s="27"/>
      <c r="O43" s="27"/>
      <c r="P43" s="27"/>
      <c r="Q43" s="27"/>
      <c r="R43" s="27"/>
      <c r="S43" s="27"/>
      <c r="T43" s="27"/>
      <c r="U43" s="27"/>
      <c r="V43" s="27"/>
      <c r="W43" s="27"/>
      <c r="X43" s="27"/>
      <c r="Y43" s="27"/>
      <c r="Z43" s="27"/>
      <c r="AA43" s="283"/>
      <c r="AB43" s="283"/>
    </row>
    <row r="44" spans="1:28" ht="43.5" customHeight="1">
      <c r="A44" s="26"/>
      <c r="B44" s="361" t="s">
        <v>200</v>
      </c>
      <c r="C44" s="361"/>
      <c r="D44" s="361"/>
      <c r="E44" s="361"/>
      <c r="F44" s="361"/>
      <c r="G44" s="361"/>
      <c r="H44" s="361"/>
      <c r="I44" s="361"/>
      <c r="J44" s="361"/>
      <c r="K44" s="361"/>
      <c r="L44" s="361"/>
      <c r="M44" s="361"/>
      <c r="N44" s="361"/>
      <c r="O44" s="361"/>
      <c r="P44" s="361"/>
      <c r="Q44" s="361"/>
      <c r="R44" s="361"/>
      <c r="S44" s="361"/>
      <c r="T44" s="361"/>
      <c r="U44" s="361"/>
      <c r="V44" s="361"/>
      <c r="W44" s="361"/>
      <c r="X44" s="361"/>
      <c r="Y44" s="361"/>
      <c r="Z44" s="361"/>
      <c r="AA44" s="283"/>
      <c r="AB44" s="283"/>
    </row>
    <row r="45" spans="1:28" ht="33.75" customHeight="1">
      <c r="A45" s="26"/>
      <c r="B45" s="283"/>
      <c r="C45" s="283"/>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row>
    <row r="46" spans="1:28" ht="12.75" customHeight="1">
      <c r="A46" s="26"/>
      <c r="B46" s="38" t="s">
        <v>201</v>
      </c>
      <c r="C46" s="164"/>
      <c r="D46" s="164"/>
      <c r="E46" s="164"/>
      <c r="F46" s="358"/>
      <c r="G46" s="500"/>
      <c r="H46" s="500"/>
      <c r="I46" s="500"/>
      <c r="J46" s="500"/>
      <c r="K46" s="500"/>
      <c r="L46" s="46" t="s">
        <v>202</v>
      </c>
      <c r="M46" s="165"/>
      <c r="N46" s="276"/>
      <c r="O46" s="276"/>
      <c r="P46" s="27"/>
      <c r="Q46" s="27"/>
      <c r="R46" s="27"/>
      <c r="S46" s="27"/>
      <c r="T46" s="27"/>
      <c r="U46" s="27"/>
      <c r="V46" s="27"/>
      <c r="W46" s="27"/>
      <c r="X46" s="27"/>
      <c r="Y46" s="27"/>
      <c r="Z46" s="27"/>
      <c r="AA46" s="283"/>
      <c r="AB46" s="283"/>
    </row>
  </sheetData>
  <sheetProtection algorithmName="SHA-512" hashValue="LhUHP+enmwn0j1YPjhAk/5BlYOUASo2kVfH6v/TWfdd+fyB/k8d3Flh6udr+PVyWK2Q7TeyjNHRSkE0jq7aw4Q==" saltValue="O28eqwkOvvBE6HAEN/G+Pg==" spinCount="100000" sheet="1" objects="1" scenarios="1"/>
  <dataConsolidate/>
  <mergeCells count="102">
    <mergeCell ref="AC19:AC20"/>
    <mergeCell ref="AC24:AC25"/>
    <mergeCell ref="R41:S41"/>
    <mergeCell ref="A2:Z2"/>
    <mergeCell ref="A1:Z1"/>
    <mergeCell ref="S6:S9"/>
    <mergeCell ref="H3:T3"/>
    <mergeCell ref="F30:H30"/>
    <mergeCell ref="I30:N30"/>
    <mergeCell ref="B35:E35"/>
    <mergeCell ref="I31:N31"/>
    <mergeCell ref="B32:E32"/>
    <mergeCell ref="I27:N27"/>
    <mergeCell ref="B28:E28"/>
    <mergeCell ref="F28:H28"/>
    <mergeCell ref="F29:H29"/>
    <mergeCell ref="I29:N29"/>
    <mergeCell ref="Y9:Z9"/>
    <mergeCell ref="B24:E24"/>
    <mergeCell ref="F24:H24"/>
    <mergeCell ref="I24:N24"/>
    <mergeCell ref="I23:N23"/>
    <mergeCell ref="F21:H21"/>
    <mergeCell ref="I21:N21"/>
    <mergeCell ref="F25:H25"/>
    <mergeCell ref="I25:N25"/>
    <mergeCell ref="F26:H26"/>
    <mergeCell ref="I26:N26"/>
    <mergeCell ref="Z14:AB14"/>
    <mergeCell ref="W14:X14"/>
    <mergeCell ref="A12:Q12"/>
    <mergeCell ref="B14:Q14"/>
    <mergeCell ref="F46:K46"/>
    <mergeCell ref="F35:H35"/>
    <mergeCell ref="F33:H33"/>
    <mergeCell ref="I38:N38"/>
    <mergeCell ref="I39:N39"/>
    <mergeCell ref="I37:N37"/>
    <mergeCell ref="F38:H38"/>
    <mergeCell ref="I35:N35"/>
    <mergeCell ref="I33:N33"/>
    <mergeCell ref="B44:Z44"/>
    <mergeCell ref="B38:E38"/>
    <mergeCell ref="B39:E39"/>
    <mergeCell ref="F39:H39"/>
    <mergeCell ref="B36:E36"/>
    <mergeCell ref="F36:H36"/>
    <mergeCell ref="I36:N36"/>
    <mergeCell ref="F37:H37"/>
    <mergeCell ref="B37:E37"/>
    <mergeCell ref="B33:E33"/>
    <mergeCell ref="B34:E34"/>
    <mergeCell ref="F34:H34"/>
    <mergeCell ref="I34:N34"/>
    <mergeCell ref="W6:X6"/>
    <mergeCell ref="W7:X7"/>
    <mergeCell ref="W9:X9"/>
    <mergeCell ref="B15:E15"/>
    <mergeCell ref="B23:E23"/>
    <mergeCell ref="B31:E31"/>
    <mergeCell ref="I17:N17"/>
    <mergeCell ref="B19:E19"/>
    <mergeCell ref="F19:H19"/>
    <mergeCell ref="I19:N19"/>
    <mergeCell ref="B20:E20"/>
    <mergeCell ref="F22:H22"/>
    <mergeCell ref="B25:E25"/>
    <mergeCell ref="E6:H6"/>
    <mergeCell ref="L7:O7"/>
    <mergeCell ref="L8:M8"/>
    <mergeCell ref="O8:P8"/>
    <mergeCell ref="L6:P6"/>
    <mergeCell ref="E8:F8"/>
    <mergeCell ref="I20:N20"/>
    <mergeCell ref="I28:N28"/>
    <mergeCell ref="B29:E29"/>
    <mergeCell ref="W13:X13"/>
    <mergeCell ref="B21:E21"/>
    <mergeCell ref="W3:Z3"/>
    <mergeCell ref="Y4:Z4"/>
    <mergeCell ref="W4:X4"/>
    <mergeCell ref="F32:H32"/>
    <mergeCell ref="I32:N32"/>
    <mergeCell ref="R14:S14"/>
    <mergeCell ref="F31:H31"/>
    <mergeCell ref="F23:H23"/>
    <mergeCell ref="F18:H18"/>
    <mergeCell ref="F20:H20"/>
    <mergeCell ref="W8:X8"/>
    <mergeCell ref="Y8:Z8"/>
    <mergeCell ref="Y6:Z6"/>
    <mergeCell ref="Y7:Z7"/>
    <mergeCell ref="R13:S13"/>
    <mergeCell ref="E9:F9"/>
    <mergeCell ref="B27:E27"/>
    <mergeCell ref="F27:H27"/>
    <mergeCell ref="F15:H15"/>
    <mergeCell ref="I15:N15"/>
    <mergeCell ref="I18:N18"/>
    <mergeCell ref="B18:E18"/>
    <mergeCell ref="F17:H17"/>
    <mergeCell ref="I22:N22"/>
  </mergeCells>
  <dataValidations xWindow="1437" yWindow="766" count="8">
    <dataValidation type="decimal" operator="greaterThan" allowBlank="1" showInputMessage="1" showErrorMessage="1" prompt=" - " sqref="Y18:Y21 Y31:Y39 AA31:AA39 Y27:Y29 AA27:AA29 Y23:Y25 AA23:AA25" xr:uid="{00000000-0002-0000-0100-000000000000}">
      <formula1>0</formula1>
    </dataValidation>
    <dataValidation type="list" allowBlank="1" showInputMessage="1" showErrorMessage="1" sqref="E7 Q18:Q21 U18:V21 U23:V25 Q23:Q25 Q27:Q29 U27:V29 Q31:Q39 U31:V39" xr:uid="{00000000-0002-0000-0100-000001000000}">
      <formula1>YesNo</formula1>
    </dataValidation>
    <dataValidation type="list" allowBlank="1" showInputMessage="1" showErrorMessage="1" sqref="P18:P21 P23:P25 P27:P29 P31:P39" xr:uid="{00000000-0002-0000-0100-000002000000}">
      <formula1>ConstrProg</formula1>
    </dataValidation>
    <dataValidation type="list" showInputMessage="1" showErrorMessage="1" sqref="O31:O39 O23:O25 O27:O29 O18:O21" xr:uid="{00000000-0002-0000-0100-000003000000}">
      <formula1>"Driving, Walking"</formula1>
    </dataValidation>
    <dataValidation type="list" allowBlank="1" showInputMessage="1" showErrorMessage="1" sqref="E8:F8" xr:uid="{00000000-0002-0000-0100-000004000000}">
      <formula1>"&lt;&lt; Select &gt;&gt;, Metro Pools, Rural Pool"</formula1>
    </dataValidation>
    <dataValidation type="decimal" operator="greaterThanOrEqual" allowBlank="1" showInputMessage="1" showErrorMessage="1" prompt=" - " sqref="AA18:AA21" xr:uid="{AD1245A2-66DE-448E-9BF1-E13AA2FC7F6D}">
      <formula1>0</formula1>
    </dataValidation>
    <dataValidation type="list" allowBlank="1" showInputMessage="1" showErrorMessage="1" sqref="T18:T21 T23:T25 T27:T29 T31:T39" xr:uid="{7B64E65F-7FAE-4FAD-9BC5-FBC265302EE2}">
      <formula1>"Primary Vehicular, Primary Pesdestrian, Secondary Vehicular, Secondary Pedestrian"</formula1>
    </dataValidation>
    <dataValidation type="list" allowBlank="1" showInputMessage="1" showErrorMessage="1" sqref="E9:F9 R41:S41" xr:uid="{6FE79EC0-FA6D-4E78-BE14-5BB19239C342}">
      <formula1>"&lt;&lt; Select &gt;&gt;, 4% round, 9% round"</formula1>
    </dataValidation>
  </dataValidations>
  <hyperlinks>
    <hyperlink ref="N11" r:id="rId1" xr:uid="{4DEC9337-F8B2-43D4-9C32-E97B3ECC7096}"/>
  </hyperlinks>
  <printOptions horizontalCentered="1"/>
  <pageMargins left="0.25" right="0.25" top="0.25" bottom="0.5" header="0" footer="0.25"/>
  <pageSetup paperSize="5" scale="53" fitToHeight="2" orientation="landscape" r:id="rId2"/>
  <headerFooter>
    <oddFooter>&amp;LGeorgia Department of Community Affairs&amp;CHousing Finance and Development Division&amp;R&amp;P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T48"/>
  <sheetViews>
    <sheetView showGridLines="0" tabSelected="1" zoomScale="80" zoomScaleNormal="80" zoomScaleSheetLayoutView="95" workbookViewId="0">
      <selection activeCell="C11" sqref="C11"/>
    </sheetView>
  </sheetViews>
  <sheetFormatPr defaultColWidth="17.28515625" defaultRowHeight="15" customHeight="1"/>
  <cols>
    <col min="1" max="1" width="3" style="25" customWidth="1"/>
    <col min="2" max="2" width="14.85546875" style="25" customWidth="1"/>
    <col min="3" max="4" width="12.42578125" style="25" customWidth="1"/>
    <col min="5" max="6" width="7.7109375" style="25" customWidth="1"/>
    <col min="7" max="7" width="14.7109375" style="25" customWidth="1"/>
    <col min="8" max="9" width="7.140625" style="25" customWidth="1"/>
    <col min="10" max="10" width="14" style="25" customWidth="1"/>
    <col min="11" max="12" width="7.140625" style="25" customWidth="1"/>
    <col min="13" max="13" width="12.5703125" style="25" customWidth="1"/>
    <col min="14" max="15" width="9" style="25" customWidth="1"/>
    <col min="16" max="16" width="10.7109375" style="25" customWidth="1"/>
    <col min="17" max="17" width="11" style="25" customWidth="1"/>
    <col min="18" max="18" width="15.140625" style="25" customWidth="1"/>
    <col min="19" max="19" width="11.5703125" style="25" customWidth="1"/>
    <col min="20" max="20" width="12.140625" style="25" customWidth="1"/>
    <col min="21" max="22" width="8.7109375" style="25" customWidth="1"/>
    <col min="23" max="23" width="8.85546875" style="25" customWidth="1"/>
    <col min="24" max="24" width="7.7109375" style="25" customWidth="1"/>
    <col min="25" max="25" width="6" style="25" customWidth="1"/>
    <col min="26" max="26" width="3.7109375" style="25" customWidth="1"/>
    <col min="27" max="27" width="10.28515625" style="25" customWidth="1"/>
    <col min="28" max="28" width="15.28515625" style="25" customWidth="1"/>
    <col min="29" max="29" width="11.85546875" style="25" customWidth="1"/>
    <col min="30" max="33" width="10.28515625" style="25" customWidth="1"/>
    <col min="34" max="34" width="4.7109375" style="25" customWidth="1"/>
    <col min="35" max="37" width="9.140625" style="25" customWidth="1"/>
    <col min="38" max="16384" width="17.28515625" style="25"/>
  </cols>
  <sheetData>
    <row r="1" spans="1:46" s="186" customFormat="1" ht="31.9" customHeight="1">
      <c r="A1" s="388" t="s">
        <v>0</v>
      </c>
      <c r="B1" s="389"/>
      <c r="C1" s="389"/>
      <c r="D1" s="389"/>
      <c r="E1" s="389"/>
      <c r="F1" s="389"/>
      <c r="G1" s="389"/>
      <c r="H1" s="389"/>
      <c r="I1" s="389"/>
      <c r="J1" s="389"/>
      <c r="K1" s="389"/>
      <c r="L1" s="389"/>
      <c r="M1" s="389"/>
      <c r="N1" s="389"/>
      <c r="O1" s="389"/>
      <c r="P1" s="389"/>
      <c r="Q1" s="389"/>
      <c r="R1" s="389"/>
      <c r="S1" s="389"/>
      <c r="T1" s="389"/>
      <c r="U1" s="389"/>
      <c r="V1" s="389"/>
      <c r="W1" s="389"/>
      <c r="X1" s="390"/>
      <c r="Z1" s="187"/>
      <c r="AA1" s="187"/>
      <c r="AB1" s="187"/>
      <c r="AC1" s="187"/>
      <c r="AD1" s="187"/>
      <c r="AE1" s="187"/>
      <c r="AF1" s="187"/>
      <c r="AG1" s="187"/>
      <c r="AH1" s="187"/>
      <c r="AI1" s="187"/>
      <c r="AJ1" s="187"/>
      <c r="AK1" s="187"/>
    </row>
    <row r="2" spans="1:46" s="30" customFormat="1" ht="21" customHeight="1">
      <c r="A2" s="446" t="s">
        <v>203</v>
      </c>
      <c r="B2" s="446"/>
      <c r="C2" s="446"/>
      <c r="D2" s="446"/>
      <c r="E2" s="446"/>
      <c r="F2" s="446"/>
      <c r="G2" s="446"/>
      <c r="H2" s="446"/>
      <c r="I2" s="446"/>
      <c r="J2" s="446"/>
      <c r="K2" s="446"/>
      <c r="L2" s="446"/>
      <c r="M2" s="446"/>
      <c r="N2" s="446"/>
      <c r="O2" s="446"/>
      <c r="P2" s="446"/>
      <c r="Q2" s="446"/>
      <c r="R2" s="446"/>
      <c r="S2" s="446"/>
      <c r="T2" s="446"/>
      <c r="U2" s="446"/>
      <c r="V2" s="446"/>
      <c r="W2" s="446"/>
      <c r="X2" s="446"/>
      <c r="Y2" s="188"/>
      <c r="Z2" s="188"/>
      <c r="AA2" s="29"/>
      <c r="AB2" s="29"/>
      <c r="AC2" s="29"/>
      <c r="AD2" s="29"/>
      <c r="AE2" s="29"/>
      <c r="AF2" s="29"/>
      <c r="AG2" s="29"/>
      <c r="AH2" s="29"/>
      <c r="AI2" s="29"/>
      <c r="AJ2" s="29"/>
      <c r="AK2" s="29"/>
      <c r="AL2" s="29"/>
    </row>
    <row r="3" spans="1:46" s="30" customFormat="1" ht="24" customHeight="1">
      <c r="A3" s="162"/>
      <c r="B3" s="29"/>
      <c r="C3" s="29"/>
      <c r="D3" s="29"/>
      <c r="E3" s="29"/>
      <c r="F3" s="29"/>
      <c r="G3" s="29"/>
      <c r="H3" s="447" t="s">
        <v>98</v>
      </c>
      <c r="I3" s="447"/>
      <c r="J3" s="447"/>
      <c r="K3" s="447"/>
      <c r="L3" s="447"/>
      <c r="M3" s="447"/>
      <c r="N3" s="447"/>
      <c r="O3" s="447"/>
      <c r="P3" s="447"/>
      <c r="Q3" s="33" t="s">
        <v>25</v>
      </c>
      <c r="R3" s="29"/>
      <c r="S3" s="29"/>
      <c r="T3" s="29"/>
      <c r="U3" s="456" t="s">
        <v>204</v>
      </c>
      <c r="V3" s="457"/>
      <c r="W3" s="457"/>
      <c r="X3" s="457"/>
      <c r="Y3" s="29"/>
      <c r="Z3" s="29"/>
      <c r="AA3" s="29"/>
      <c r="AB3" s="29"/>
      <c r="AC3" s="29"/>
      <c r="AD3" s="29"/>
      <c r="AE3" s="29"/>
      <c r="AF3" s="29"/>
      <c r="AG3" s="29"/>
      <c r="AH3" s="29"/>
      <c r="AI3" s="29"/>
      <c r="AJ3" s="189"/>
      <c r="AK3" s="189"/>
    </row>
    <row r="4" spans="1:46" s="30" customFormat="1" ht="13.5" customHeight="1">
      <c r="A4" s="31"/>
      <c r="B4" s="28" t="s">
        <v>11</v>
      </c>
      <c r="D4" s="29"/>
      <c r="E4" s="31"/>
      <c r="F4" s="31"/>
      <c r="G4" s="31"/>
      <c r="H4" s="31"/>
      <c r="I4" s="29" t="s">
        <v>19</v>
      </c>
      <c r="J4" s="31"/>
      <c r="K4" s="32"/>
      <c r="L4" s="31"/>
      <c r="M4" s="31"/>
      <c r="N4" s="31"/>
      <c r="O4" s="31"/>
      <c r="P4" s="31"/>
      <c r="Q4" s="33" t="s">
        <v>205</v>
      </c>
      <c r="R4" s="31"/>
      <c r="S4" s="31"/>
      <c r="U4" s="458" t="s">
        <v>100</v>
      </c>
      <c r="V4" s="458"/>
      <c r="W4" s="458" t="s">
        <v>101</v>
      </c>
      <c r="X4" s="458"/>
      <c r="Y4" s="31"/>
      <c r="Z4" s="29"/>
      <c r="AA4" s="29"/>
      <c r="AB4" s="29"/>
      <c r="AC4" s="29"/>
      <c r="AD4" s="29"/>
      <c r="AE4" s="29"/>
      <c r="AF4" s="29"/>
      <c r="AG4" s="29"/>
      <c r="AH4" s="29"/>
      <c r="AI4" s="29"/>
      <c r="AJ4" s="29"/>
      <c r="AK4" s="29"/>
    </row>
    <row r="5" spans="1:46" s="30" customFormat="1" ht="15.75" customHeight="1">
      <c r="A5" s="31"/>
      <c r="B5" s="31" t="s">
        <v>13</v>
      </c>
      <c r="D5" s="428">
        <f>'DESIRABLES CERT'!$E$6</f>
        <v>0</v>
      </c>
      <c r="E5" s="448"/>
      <c r="F5" s="448"/>
      <c r="G5" s="449"/>
      <c r="H5" s="31"/>
      <c r="I5" s="31" t="s">
        <v>206</v>
      </c>
      <c r="K5" s="453">
        <f>'DESIRABLES CERT'!$L$6</f>
        <v>0</v>
      </c>
      <c r="L5" s="454"/>
      <c r="M5" s="454"/>
      <c r="N5" s="454"/>
      <c r="O5" s="455"/>
      <c r="P5" s="31"/>
      <c r="R5" s="190" t="s">
        <v>103</v>
      </c>
      <c r="T5" s="31" t="s">
        <v>104</v>
      </c>
      <c r="U5" s="444">
        <f>'DESIRABLES CERT'!$W$6</f>
        <v>0</v>
      </c>
      <c r="V5" s="445"/>
      <c r="W5" s="444">
        <f>'DESIRABLES CERT'!$Y$6</f>
        <v>0</v>
      </c>
      <c r="X5" s="445"/>
      <c r="Y5" s="31"/>
      <c r="Z5" s="29"/>
      <c r="AA5" s="29"/>
      <c r="AB5" s="29"/>
      <c r="AC5" s="29"/>
      <c r="AD5" s="29"/>
      <c r="AE5" s="29"/>
      <c r="AF5" s="29"/>
      <c r="AG5" s="29"/>
      <c r="AH5" s="29"/>
      <c r="AI5" s="29"/>
      <c r="AJ5" s="29"/>
      <c r="AK5" s="29"/>
      <c r="AL5" s="29"/>
      <c r="AM5" s="29"/>
      <c r="AN5" s="29"/>
      <c r="AO5" s="29"/>
      <c r="AP5" s="29"/>
      <c r="AQ5" s="29"/>
      <c r="AR5" s="29"/>
      <c r="AS5" s="29"/>
      <c r="AT5" s="29"/>
    </row>
    <row r="6" spans="1:46" s="30" customFormat="1" ht="13.5" customHeight="1">
      <c r="A6" s="191"/>
      <c r="B6" s="31" t="s">
        <v>15</v>
      </c>
      <c r="D6" s="192">
        <f>'DESIRABLES CERT'!$E$7</f>
        <v>0</v>
      </c>
      <c r="E6" s="31"/>
      <c r="F6" s="31"/>
      <c r="G6" s="31"/>
      <c r="H6" s="31"/>
      <c r="I6" s="31" t="s">
        <v>22</v>
      </c>
      <c r="K6" s="450">
        <f>'DESIRABLES CERT'!$L$7</f>
        <v>0</v>
      </c>
      <c r="L6" s="451"/>
      <c r="M6" s="451"/>
      <c r="N6" s="452"/>
      <c r="O6" s="31"/>
      <c r="P6" s="31"/>
      <c r="Q6" s="24"/>
      <c r="T6" s="191" t="s">
        <v>105</v>
      </c>
      <c r="U6" s="444">
        <f>'DESIRABLES CERT'!$W$7</f>
        <v>0</v>
      </c>
      <c r="V6" s="445"/>
      <c r="W6" s="444">
        <f>'DESIRABLES CERT'!$Y$7</f>
        <v>0</v>
      </c>
      <c r="X6" s="445"/>
      <c r="Y6" s="31"/>
      <c r="Z6" s="29"/>
      <c r="AA6" s="29"/>
      <c r="AB6" s="29"/>
      <c r="AC6" s="29"/>
      <c r="AD6" s="29"/>
      <c r="AE6" s="29"/>
      <c r="AF6" s="29"/>
      <c r="AG6" s="29"/>
      <c r="AH6" s="29"/>
      <c r="AI6" s="29"/>
      <c r="AJ6" s="29"/>
      <c r="AK6" s="29"/>
      <c r="AL6" s="29"/>
      <c r="AM6" s="29"/>
      <c r="AN6" s="29"/>
      <c r="AO6" s="29"/>
      <c r="AP6" s="29"/>
      <c r="AQ6" s="29"/>
      <c r="AR6" s="29"/>
      <c r="AS6" s="29"/>
      <c r="AT6" s="29"/>
    </row>
    <row r="7" spans="1:46" s="30" customFormat="1" ht="13.5" customHeight="1">
      <c r="A7" s="31"/>
      <c r="B7" s="31" t="s">
        <v>17</v>
      </c>
      <c r="D7" s="192" t="str">
        <f>'DESIRABLES CERT'!$E$8</f>
        <v>&lt;&lt; Select &gt;&gt;</v>
      </c>
      <c r="E7" s="44"/>
      <c r="F7" s="29"/>
      <c r="G7" s="29"/>
      <c r="H7" s="47"/>
      <c r="I7" s="31" t="s">
        <v>23</v>
      </c>
      <c r="K7" s="426">
        <f>'DESIRABLES CERT'!$L$8</f>
        <v>0</v>
      </c>
      <c r="L7" s="427"/>
      <c r="M7" s="44" t="s">
        <v>24</v>
      </c>
      <c r="N7" s="428">
        <f>'DESIRABLES CERT'!$O$8</f>
        <v>0</v>
      </c>
      <c r="O7" s="429"/>
      <c r="P7" s="33"/>
      <c r="Q7" s="33"/>
      <c r="R7" s="190" t="s">
        <v>108</v>
      </c>
      <c r="T7" s="31" t="s">
        <v>104</v>
      </c>
      <c r="U7" s="444">
        <f>'DESIRABLES CERT'!$W$8</f>
        <v>0</v>
      </c>
      <c r="V7" s="445"/>
      <c r="W7" s="444">
        <f>'DESIRABLES CERT'!$Y$8</f>
        <v>0</v>
      </c>
      <c r="X7" s="445"/>
      <c r="Y7" s="29"/>
      <c r="Z7" s="29"/>
      <c r="AA7" s="29"/>
      <c r="AB7" s="29"/>
      <c r="AC7" s="29"/>
      <c r="AD7" s="29"/>
      <c r="AE7" s="29"/>
      <c r="AF7" s="29"/>
      <c r="AG7" s="29"/>
      <c r="AH7" s="29"/>
      <c r="AI7" s="29"/>
      <c r="AJ7" s="29"/>
      <c r="AK7" s="29"/>
      <c r="AL7" s="29"/>
      <c r="AM7" s="29"/>
      <c r="AN7" s="29"/>
      <c r="AO7" s="29"/>
      <c r="AP7" s="29"/>
      <c r="AQ7" s="29"/>
      <c r="AR7" s="29"/>
      <c r="AS7" s="29"/>
      <c r="AT7" s="29"/>
    </row>
    <row r="8" spans="1:46" s="30" customFormat="1" ht="13.5" customHeight="1">
      <c r="A8" s="31"/>
      <c r="B8" s="44"/>
      <c r="E8" s="44"/>
      <c r="F8" s="29"/>
      <c r="G8" s="29"/>
      <c r="H8" s="47"/>
      <c r="I8" s="31"/>
      <c r="K8" s="193"/>
      <c r="L8" s="194"/>
      <c r="M8" s="47"/>
      <c r="N8" s="195"/>
      <c r="O8" s="196"/>
      <c r="P8" s="47"/>
      <c r="Q8" s="24"/>
      <c r="T8" s="191" t="s">
        <v>105</v>
      </c>
      <c r="U8" s="444">
        <f>'DESIRABLES CERT'!$W$9</f>
        <v>0</v>
      </c>
      <c r="V8" s="445"/>
      <c r="W8" s="444">
        <f>'DESIRABLES CERT'!$Y$9</f>
        <v>0</v>
      </c>
      <c r="X8" s="445"/>
      <c r="Y8" s="29"/>
      <c r="Z8" s="29"/>
      <c r="AA8" s="29"/>
      <c r="AB8" s="29"/>
      <c r="AC8" s="29"/>
      <c r="AD8" s="29"/>
      <c r="AE8" s="29"/>
      <c r="AF8" s="29"/>
      <c r="AG8" s="29"/>
      <c r="AH8" s="29"/>
      <c r="AI8" s="29"/>
      <c r="AJ8" s="29"/>
      <c r="AK8" s="29"/>
      <c r="AL8" s="29"/>
      <c r="AM8" s="29"/>
      <c r="AN8" s="29"/>
      <c r="AO8" s="29"/>
      <c r="AP8" s="29"/>
      <c r="AQ8" s="29"/>
      <c r="AR8" s="29"/>
      <c r="AS8" s="29"/>
      <c r="AT8" s="29"/>
    </row>
    <row r="9" spans="1:46" ht="15.6" customHeight="1">
      <c r="A9" s="37"/>
      <c r="B9" s="38"/>
      <c r="C9" s="38"/>
      <c r="D9" s="197"/>
      <c r="E9" s="38"/>
      <c r="F9" s="27"/>
      <c r="G9" s="27"/>
      <c r="H9" s="46"/>
      <c r="I9" s="46"/>
      <c r="J9" s="38"/>
      <c r="K9" s="27"/>
      <c r="L9" s="27"/>
      <c r="M9" s="38"/>
      <c r="N9" s="36"/>
      <c r="O9" s="36"/>
      <c r="P9" s="36"/>
      <c r="Q9" s="27"/>
      <c r="R9" s="27"/>
      <c r="S9" s="27"/>
      <c r="T9" s="198"/>
      <c r="U9" s="199"/>
      <c r="V9" s="199"/>
      <c r="W9" s="199"/>
      <c r="X9" s="199"/>
      <c r="Y9" s="27"/>
      <c r="Z9" s="27"/>
      <c r="AA9" s="27"/>
      <c r="AB9" s="27"/>
      <c r="AC9" s="27"/>
      <c r="AD9" s="27"/>
      <c r="AE9" s="27"/>
      <c r="AF9" s="27"/>
      <c r="AG9" s="27"/>
      <c r="AH9" s="27"/>
      <c r="AI9" s="27"/>
      <c r="AJ9" s="27"/>
      <c r="AK9" s="27"/>
      <c r="AL9" s="27"/>
      <c r="AM9" s="27"/>
      <c r="AN9" s="27"/>
      <c r="AO9" s="27"/>
      <c r="AP9" s="27"/>
      <c r="AQ9" s="27"/>
      <c r="AR9" s="27"/>
      <c r="AS9" s="27"/>
      <c r="AT9" s="27"/>
    </row>
    <row r="10" spans="1:46" ht="12.6" customHeight="1">
      <c r="A10" s="37"/>
      <c r="B10" s="38"/>
      <c r="C10" s="38"/>
      <c r="D10" s="197"/>
      <c r="E10" s="28" t="s">
        <v>207</v>
      </c>
      <c r="F10" s="27"/>
      <c r="G10" s="27"/>
      <c r="H10" s="46"/>
      <c r="I10" s="46"/>
      <c r="J10" s="38"/>
      <c r="K10" s="27"/>
      <c r="L10" s="200"/>
      <c r="M10" s="38"/>
      <c r="N10" s="36"/>
      <c r="O10" s="36"/>
      <c r="P10" s="36"/>
      <c r="Q10" s="437" t="s">
        <v>208</v>
      </c>
      <c r="R10" s="438"/>
      <c r="S10" s="438"/>
      <c r="T10" s="439"/>
      <c r="U10" s="63"/>
      <c r="V10" s="430" t="s">
        <v>209</v>
      </c>
      <c r="W10" s="199"/>
      <c r="X10" s="199"/>
      <c r="Y10" s="27"/>
      <c r="Z10" s="27"/>
      <c r="AA10" s="27"/>
      <c r="AB10" s="27"/>
      <c r="AC10" s="27"/>
      <c r="AD10" s="27"/>
      <c r="AE10" s="27"/>
      <c r="AF10" s="27"/>
      <c r="AG10" s="27"/>
      <c r="AH10" s="27"/>
      <c r="AI10" s="27"/>
      <c r="AJ10" s="27"/>
      <c r="AK10" s="27"/>
      <c r="AL10" s="27"/>
      <c r="AM10" s="27"/>
      <c r="AN10" s="27"/>
      <c r="AO10" s="27"/>
      <c r="AP10" s="27"/>
      <c r="AQ10" s="27"/>
      <c r="AR10" s="27"/>
      <c r="AS10" s="27"/>
      <c r="AT10" s="27"/>
    </row>
    <row r="11" spans="1:46" ht="12.6" customHeight="1">
      <c r="A11" s="37"/>
      <c r="B11" s="38"/>
      <c r="C11" s="38"/>
      <c r="D11" s="197"/>
      <c r="E11" s="28"/>
      <c r="F11" s="27"/>
      <c r="G11" s="27"/>
      <c r="H11" s="46"/>
      <c r="I11" s="46"/>
      <c r="J11" s="38"/>
      <c r="K11" s="27"/>
      <c r="L11" s="200"/>
      <c r="M11" s="38"/>
      <c r="N11" s="36"/>
      <c r="O11" s="36"/>
      <c r="P11" s="36"/>
      <c r="Q11" s="434" t="s">
        <v>210</v>
      </c>
      <c r="R11" s="435"/>
      <c r="S11" s="435"/>
      <c r="T11" s="436"/>
      <c r="U11" s="63"/>
      <c r="V11" s="431"/>
      <c r="W11" s="199"/>
      <c r="X11" s="199"/>
      <c r="Y11" s="27"/>
      <c r="Z11" s="27"/>
      <c r="AA11" s="27"/>
      <c r="AB11" s="27"/>
      <c r="AC11" s="27"/>
      <c r="AD11" s="27"/>
      <c r="AE11" s="27"/>
      <c r="AF11" s="27"/>
      <c r="AG11" s="27"/>
      <c r="AH11" s="27"/>
      <c r="AI11" s="27"/>
      <c r="AJ11" s="27"/>
      <c r="AK11" s="27"/>
      <c r="AL11" s="27"/>
      <c r="AM11" s="27"/>
      <c r="AN11" s="27"/>
      <c r="AO11" s="27"/>
      <c r="AP11" s="27"/>
      <c r="AQ11" s="27"/>
      <c r="AR11" s="27"/>
      <c r="AS11" s="27"/>
      <c r="AT11" s="27"/>
    </row>
    <row r="12" spans="1:46" ht="12.6" customHeight="1">
      <c r="A12" s="37"/>
      <c r="B12" s="38"/>
      <c r="C12" s="38"/>
      <c r="D12" s="197"/>
      <c r="E12" s="38"/>
      <c r="F12" s="27"/>
      <c r="G12" s="200" t="s">
        <v>113</v>
      </c>
      <c r="H12" s="433" t="s">
        <v>211</v>
      </c>
      <c r="I12" s="433"/>
      <c r="J12" s="433"/>
      <c r="K12" s="27"/>
      <c r="L12" s="27"/>
      <c r="M12" s="38"/>
      <c r="N12" s="36"/>
      <c r="O12" s="36"/>
      <c r="P12" s="36"/>
      <c r="Q12" s="440" t="s">
        <v>212</v>
      </c>
      <c r="R12" s="441"/>
      <c r="S12" s="442" t="s">
        <v>213</v>
      </c>
      <c r="T12" s="443"/>
      <c r="U12" s="64"/>
      <c r="V12" s="432"/>
      <c r="W12" s="199"/>
      <c r="X12" s="199"/>
      <c r="Y12" s="27"/>
      <c r="Z12" s="27"/>
      <c r="AA12" s="283"/>
      <c r="AB12" s="283"/>
      <c r="AC12" s="283"/>
      <c r="AD12" s="283"/>
      <c r="AE12" s="27"/>
      <c r="AF12" s="27"/>
      <c r="AG12" s="27"/>
      <c r="AH12" s="27"/>
      <c r="AI12" s="27"/>
      <c r="AJ12" s="27"/>
      <c r="AK12" s="27"/>
      <c r="AL12" s="27"/>
      <c r="AM12" s="27"/>
      <c r="AN12" s="27"/>
      <c r="AO12" s="27"/>
      <c r="AP12" s="27"/>
      <c r="AQ12" s="27"/>
      <c r="AR12" s="27"/>
      <c r="AS12" s="27"/>
      <c r="AT12" s="27"/>
    </row>
    <row r="13" spans="1:46" ht="40.5" customHeight="1">
      <c r="A13" s="283"/>
      <c r="B13" s="283"/>
      <c r="C13" s="283"/>
      <c r="D13" s="283"/>
      <c r="E13" s="425" t="s">
        <v>214</v>
      </c>
      <c r="F13" s="425"/>
      <c r="G13" s="425"/>
      <c r="H13" s="402" t="s">
        <v>128</v>
      </c>
      <c r="I13" s="402"/>
      <c r="J13" s="402"/>
      <c r="K13" s="402"/>
      <c r="L13" s="402"/>
      <c r="M13" s="402"/>
      <c r="N13" s="280" t="s">
        <v>215</v>
      </c>
      <c r="O13" s="280" t="s">
        <v>131</v>
      </c>
      <c r="P13" s="201" t="s">
        <v>216</v>
      </c>
      <c r="Q13" s="202" t="s">
        <v>217</v>
      </c>
      <c r="R13" s="203" t="s">
        <v>218</v>
      </c>
      <c r="S13" s="202" t="s">
        <v>217</v>
      </c>
      <c r="T13" s="203" t="s">
        <v>218</v>
      </c>
      <c r="U13" s="280" t="s">
        <v>219</v>
      </c>
      <c r="V13" s="204" t="s">
        <v>219</v>
      </c>
      <c r="W13" s="283"/>
      <c r="X13" s="283"/>
      <c r="Y13" s="283"/>
      <c r="Z13" s="27"/>
      <c r="AA13" s="27"/>
      <c r="AB13" s="27"/>
      <c r="AC13" s="27"/>
      <c r="AD13" s="27"/>
      <c r="AE13" s="27"/>
      <c r="AF13" s="27"/>
      <c r="AG13" s="27"/>
      <c r="AH13" s="27"/>
      <c r="AI13" s="27"/>
      <c r="AJ13" s="27"/>
      <c r="AK13" s="27"/>
      <c r="AL13" s="27"/>
      <c r="AM13" s="27"/>
      <c r="AN13" s="27"/>
      <c r="AO13" s="27"/>
      <c r="AP13" s="27"/>
      <c r="AQ13" s="27"/>
      <c r="AR13" s="27"/>
      <c r="AS13" s="27"/>
      <c r="AT13" s="27"/>
    </row>
    <row r="14" spans="1:46" ht="27" customHeight="1">
      <c r="A14" s="283"/>
      <c r="B14" s="283"/>
      <c r="C14" s="283"/>
      <c r="D14" s="283"/>
      <c r="E14" s="403"/>
      <c r="F14" s="397"/>
      <c r="G14" s="404"/>
      <c r="H14" s="396"/>
      <c r="I14" s="397"/>
      <c r="J14" s="397"/>
      <c r="K14" s="397"/>
      <c r="L14" s="397"/>
      <c r="M14" s="398"/>
      <c r="N14" s="205"/>
      <c r="O14" s="205"/>
      <c r="P14" s="206"/>
      <c r="Q14" s="207"/>
      <c r="R14" s="208"/>
      <c r="S14" s="207"/>
      <c r="T14" s="208"/>
      <c r="U14" s="209"/>
      <c r="V14" s="210"/>
      <c r="W14" s="283"/>
      <c r="X14" s="283"/>
      <c r="Y14" s="283"/>
      <c r="Z14" s="27"/>
      <c r="AA14" s="51"/>
      <c r="AB14" s="27"/>
      <c r="AC14" s="27"/>
      <c r="AD14" s="27"/>
      <c r="AE14" s="27"/>
      <c r="AF14" s="27"/>
      <c r="AG14" s="27"/>
      <c r="AH14" s="27"/>
      <c r="AI14" s="27"/>
      <c r="AJ14" s="27"/>
      <c r="AK14" s="27"/>
      <c r="AL14" s="27"/>
      <c r="AM14" s="27"/>
      <c r="AN14" s="27"/>
      <c r="AO14" s="27"/>
      <c r="AP14" s="27"/>
      <c r="AQ14" s="27"/>
      <c r="AR14" s="27"/>
      <c r="AS14" s="27"/>
      <c r="AT14" s="27"/>
    </row>
    <row r="15" spans="1:46" ht="18.600000000000001" customHeight="1">
      <c r="A15" s="36"/>
      <c r="B15" s="36"/>
      <c r="C15" s="36"/>
      <c r="D15" s="36"/>
      <c r="E15" s="33"/>
      <c r="F15" s="33"/>
      <c r="G15" s="33"/>
      <c r="H15" s="33"/>
      <c r="I15" s="33"/>
      <c r="J15" s="33"/>
      <c r="K15" s="33"/>
      <c r="L15" s="33"/>
      <c r="M15" s="33"/>
      <c r="N15" s="33"/>
      <c r="O15" s="33"/>
      <c r="P15" s="33"/>
      <c r="Q15" s="33"/>
      <c r="R15" s="33"/>
      <c r="S15" s="33"/>
      <c r="T15" s="33"/>
      <c r="U15" s="33"/>
      <c r="V15" s="33"/>
      <c r="W15" s="33"/>
      <c r="X15" s="33"/>
      <c r="Y15" s="33"/>
      <c r="Z15" s="27"/>
      <c r="AA15" s="27"/>
      <c r="AB15" s="27"/>
      <c r="AC15" s="27"/>
      <c r="AD15" s="27"/>
      <c r="AE15" s="27"/>
      <c r="AF15" s="27"/>
      <c r="AG15" s="27"/>
      <c r="AH15" s="27"/>
      <c r="AI15" s="27"/>
      <c r="AJ15" s="27"/>
      <c r="AK15" s="27"/>
      <c r="AL15" s="27"/>
      <c r="AM15" s="27"/>
      <c r="AN15" s="27"/>
      <c r="AO15" s="27"/>
      <c r="AP15" s="27"/>
      <c r="AQ15" s="27"/>
      <c r="AR15" s="27"/>
      <c r="AS15" s="27"/>
      <c r="AT15" s="27"/>
    </row>
    <row r="16" spans="1:46" ht="15.75">
      <c r="A16" s="501" t="s">
        <v>220</v>
      </c>
      <c r="B16" s="502"/>
      <c r="C16" s="502"/>
      <c r="D16" s="502"/>
      <c r="E16" s="502"/>
      <c r="F16" s="502"/>
      <c r="G16" s="502"/>
      <c r="H16" s="54"/>
      <c r="I16" s="54"/>
      <c r="J16" s="54"/>
      <c r="K16" s="54"/>
      <c r="L16" s="54"/>
      <c r="M16" s="54"/>
      <c r="N16" s="54"/>
      <c r="O16" s="54"/>
      <c r="P16" s="283"/>
      <c r="Q16" s="56" t="s">
        <v>113</v>
      </c>
      <c r="R16" s="18" t="s">
        <v>114</v>
      </c>
      <c r="S16" s="27"/>
      <c r="T16" s="27"/>
      <c r="U16" s="158"/>
      <c r="V16" s="283"/>
      <c r="W16" s="283"/>
      <c r="X16" s="283"/>
      <c r="Y16" s="27"/>
      <c r="Z16" s="27"/>
      <c r="AA16" s="283"/>
      <c r="AB16" s="27"/>
      <c r="AC16" s="27"/>
      <c r="AD16" s="27"/>
      <c r="AE16" s="27"/>
      <c r="AF16" s="27"/>
      <c r="AG16" s="27"/>
      <c r="AH16" s="27"/>
      <c r="AI16" s="27"/>
      <c r="AJ16" s="27"/>
      <c r="AK16" s="27"/>
      <c r="AL16" s="27"/>
      <c r="AM16" s="27"/>
      <c r="AN16" s="27"/>
      <c r="AO16" s="27"/>
      <c r="AP16" s="27"/>
      <c r="AQ16" s="27"/>
      <c r="AR16" s="27"/>
      <c r="AS16" s="27"/>
      <c r="AT16" s="27"/>
    </row>
    <row r="17" spans="1:29" ht="12.6" customHeight="1">
      <c r="A17" s="26"/>
      <c r="B17" s="459" t="s">
        <v>221</v>
      </c>
      <c r="C17" s="460"/>
      <c r="D17" s="460"/>
      <c r="E17" s="460"/>
      <c r="F17" s="460"/>
      <c r="G17" s="460"/>
      <c r="H17" s="460"/>
      <c r="I17" s="460"/>
      <c r="J17" s="460"/>
      <c r="K17" s="460"/>
      <c r="L17" s="460"/>
      <c r="M17" s="460"/>
      <c r="N17" s="460"/>
      <c r="O17" s="460"/>
      <c r="P17" s="461"/>
      <c r="Q17" s="437" t="s">
        <v>208</v>
      </c>
      <c r="R17" s="438"/>
      <c r="S17" s="438"/>
      <c r="T17" s="439"/>
      <c r="U17" s="64"/>
      <c r="V17" s="64"/>
      <c r="W17" s="64"/>
      <c r="X17" s="65"/>
      <c r="Y17" s="65"/>
      <c r="Z17" s="27"/>
      <c r="AA17" s="29"/>
      <c r="AB17" s="27"/>
      <c r="AC17" s="27"/>
    </row>
    <row r="18" spans="1:29" ht="12.6" customHeight="1">
      <c r="A18" s="26"/>
      <c r="B18" s="459"/>
      <c r="C18" s="460"/>
      <c r="D18" s="460"/>
      <c r="E18" s="460"/>
      <c r="F18" s="460"/>
      <c r="G18" s="460"/>
      <c r="H18" s="460"/>
      <c r="I18" s="460"/>
      <c r="J18" s="460"/>
      <c r="K18" s="460"/>
      <c r="L18" s="460"/>
      <c r="M18" s="460"/>
      <c r="N18" s="460"/>
      <c r="O18" s="460"/>
      <c r="P18" s="461"/>
      <c r="Q18" s="434" t="s">
        <v>210</v>
      </c>
      <c r="R18" s="435"/>
      <c r="S18" s="435"/>
      <c r="T18" s="436"/>
      <c r="U18" s="64"/>
      <c r="V18" s="64"/>
      <c r="W18" s="64"/>
      <c r="X18" s="65"/>
      <c r="Y18" s="65"/>
      <c r="Z18" s="27"/>
      <c r="AA18" s="29"/>
      <c r="AB18" s="27"/>
      <c r="AC18" s="27"/>
    </row>
    <row r="19" spans="1:29" ht="29.25" customHeight="1">
      <c r="A19" s="26"/>
      <c r="B19" s="462"/>
      <c r="C19" s="462"/>
      <c r="D19" s="462"/>
      <c r="E19" s="462"/>
      <c r="F19" s="462"/>
      <c r="G19" s="462"/>
      <c r="H19" s="462"/>
      <c r="I19" s="462"/>
      <c r="J19" s="462"/>
      <c r="K19" s="462"/>
      <c r="L19" s="462"/>
      <c r="M19" s="462"/>
      <c r="N19" s="462"/>
      <c r="O19" s="462"/>
      <c r="P19" s="463"/>
      <c r="Q19" s="440" t="s">
        <v>222</v>
      </c>
      <c r="R19" s="441"/>
      <c r="S19" s="442" t="s">
        <v>159</v>
      </c>
      <c r="T19" s="443"/>
      <c r="U19" s="64"/>
      <c r="V19" s="64"/>
      <c r="W19" s="473" t="s">
        <v>223</v>
      </c>
      <c r="X19" s="474"/>
      <c r="Y19" s="65"/>
      <c r="Z19" s="27"/>
      <c r="AA19" s="29"/>
      <c r="AB19" s="27"/>
      <c r="AC19" s="27"/>
    </row>
    <row r="20" spans="1:29" ht="41.25" customHeight="1">
      <c r="A20" s="280" t="s">
        <v>224</v>
      </c>
      <c r="B20" s="399" t="s">
        <v>126</v>
      </c>
      <c r="C20" s="400"/>
      <c r="D20" s="401"/>
      <c r="E20" s="402" t="s">
        <v>225</v>
      </c>
      <c r="F20" s="402"/>
      <c r="G20" s="402"/>
      <c r="H20" s="402" t="s">
        <v>128</v>
      </c>
      <c r="I20" s="402"/>
      <c r="J20" s="402"/>
      <c r="K20" s="402"/>
      <c r="L20" s="402"/>
      <c r="M20" s="402"/>
      <c r="N20" s="280" t="s">
        <v>215</v>
      </c>
      <c r="O20" s="280" t="s">
        <v>131</v>
      </c>
      <c r="P20" s="211" t="s">
        <v>226</v>
      </c>
      <c r="Q20" s="202" t="s">
        <v>217</v>
      </c>
      <c r="R20" s="203" t="s">
        <v>218</v>
      </c>
      <c r="S20" s="202" t="s">
        <v>217</v>
      </c>
      <c r="T20" s="203" t="s">
        <v>218</v>
      </c>
      <c r="U20" s="280" t="s">
        <v>227</v>
      </c>
      <c r="V20" s="212" t="s">
        <v>138</v>
      </c>
      <c r="W20" s="213" t="s">
        <v>227</v>
      </c>
      <c r="X20" s="214" t="s">
        <v>138</v>
      </c>
      <c r="Y20" s="215"/>
      <c r="Z20" s="27"/>
      <c r="AA20" s="27"/>
      <c r="AB20" s="216" t="s">
        <v>228</v>
      </c>
      <c r="AC20" s="214" t="s">
        <v>229</v>
      </c>
    </row>
    <row r="21" spans="1:29" ht="17.25" customHeight="1">
      <c r="A21" s="472" t="s">
        <v>230</v>
      </c>
      <c r="B21" s="470"/>
      <c r="C21" s="470"/>
      <c r="D21" s="470"/>
      <c r="E21" s="470"/>
      <c r="F21" s="470"/>
      <c r="G21" s="470"/>
      <c r="H21" s="470"/>
      <c r="I21" s="470"/>
      <c r="J21" s="470"/>
      <c r="K21" s="470"/>
      <c r="L21" s="470"/>
      <c r="M21" s="470"/>
      <c r="N21" s="470"/>
      <c r="O21" s="470"/>
      <c r="P21" s="470"/>
      <c r="Q21" s="470"/>
      <c r="R21" s="470"/>
      <c r="S21" s="470"/>
      <c r="T21" s="470"/>
      <c r="U21" s="470"/>
      <c r="V21" s="470"/>
      <c r="W21" s="470"/>
      <c r="X21" s="470"/>
      <c r="Y21" s="471"/>
      <c r="Z21" s="27"/>
      <c r="AA21" s="27"/>
      <c r="AB21" s="27"/>
      <c r="AC21" s="27"/>
    </row>
    <row r="22" spans="1:29" ht="36" customHeight="1">
      <c r="A22" s="217">
        <v>1</v>
      </c>
      <c r="B22" s="414"/>
      <c r="C22" s="415"/>
      <c r="D22" s="416"/>
      <c r="E22" s="417"/>
      <c r="F22" s="418"/>
      <c r="G22" s="419"/>
      <c r="H22" s="420"/>
      <c r="I22" s="418"/>
      <c r="J22" s="418"/>
      <c r="K22" s="418"/>
      <c r="L22" s="418"/>
      <c r="M22" s="419"/>
      <c r="N22" s="218"/>
      <c r="O22" s="218"/>
      <c r="P22" s="219"/>
      <c r="Q22" s="220"/>
      <c r="R22" s="221"/>
      <c r="S22" s="220"/>
      <c r="T22" s="221"/>
      <c r="U22" s="222"/>
      <c r="V22" s="242">
        <f>IF(U22="",0,IF(U22&lt;$AB$22,$AC$22,0))</f>
        <v>0</v>
      </c>
      <c r="W22" s="223"/>
      <c r="X22" s="244">
        <f>IF(W22="",0,IF(W22&lt;$AB$22,$AC$22,0))</f>
        <v>0</v>
      </c>
      <c r="Y22" s="224"/>
      <c r="Z22" s="27"/>
      <c r="AA22" s="51"/>
      <c r="AB22" s="225">
        <v>0.25</v>
      </c>
      <c r="AC22" s="225">
        <v>2</v>
      </c>
    </row>
    <row r="23" spans="1:29" ht="41.45" customHeight="1">
      <c r="A23" s="226"/>
      <c r="B23" s="467" t="s">
        <v>92</v>
      </c>
      <c r="C23" s="468"/>
      <c r="D23" s="468"/>
      <c r="E23" s="468"/>
      <c r="F23" s="468"/>
      <c r="G23" s="468"/>
      <c r="H23" s="468"/>
      <c r="I23" s="468"/>
      <c r="J23" s="468"/>
      <c r="K23" s="468"/>
      <c r="L23" s="468"/>
      <c r="M23" s="468"/>
      <c r="N23" s="468"/>
      <c r="O23" s="468"/>
      <c r="P23" s="468"/>
      <c r="Q23" s="468"/>
      <c r="R23" s="468"/>
      <c r="S23" s="468"/>
      <c r="T23" s="468"/>
      <c r="U23" s="468"/>
      <c r="V23" s="468"/>
      <c r="W23" s="468"/>
      <c r="X23" s="469"/>
      <c r="Y23" s="224"/>
      <c r="Z23" s="27"/>
      <c r="AA23" s="51"/>
      <c r="AB23" s="27"/>
      <c r="AC23" s="27"/>
    </row>
    <row r="24" spans="1:29" ht="36" customHeight="1">
      <c r="A24" s="217">
        <v>2</v>
      </c>
      <c r="B24" s="414"/>
      <c r="C24" s="415"/>
      <c r="D24" s="416"/>
      <c r="E24" s="417"/>
      <c r="F24" s="418"/>
      <c r="G24" s="419"/>
      <c r="H24" s="420"/>
      <c r="I24" s="418"/>
      <c r="J24" s="418"/>
      <c r="K24" s="418"/>
      <c r="L24" s="418"/>
      <c r="M24" s="419"/>
      <c r="N24" s="218"/>
      <c r="O24" s="218"/>
      <c r="P24" s="219"/>
      <c r="Q24" s="220"/>
      <c r="R24" s="221"/>
      <c r="S24" s="220"/>
      <c r="T24" s="221"/>
      <c r="U24" s="222"/>
      <c r="V24" s="242">
        <f>IF(U24="",0,IF(U24&lt;$AB$22,$AC$22,0))</f>
        <v>0</v>
      </c>
      <c r="W24" s="223"/>
      <c r="X24" s="244">
        <f>IF(W24="",0,IF(W24&lt;$AB$22,$AC$22,0))</f>
        <v>0</v>
      </c>
      <c r="Y24" s="224"/>
      <c r="Z24" s="27"/>
      <c r="AA24" s="51"/>
      <c r="AB24" s="27"/>
      <c r="AC24" s="27"/>
    </row>
    <row r="25" spans="1:29" ht="41.45" customHeight="1">
      <c r="A25" s="226"/>
      <c r="B25" s="467" t="s">
        <v>92</v>
      </c>
      <c r="C25" s="468"/>
      <c r="D25" s="468"/>
      <c r="E25" s="468"/>
      <c r="F25" s="468"/>
      <c r="G25" s="468"/>
      <c r="H25" s="468"/>
      <c r="I25" s="468"/>
      <c r="J25" s="468"/>
      <c r="K25" s="468"/>
      <c r="L25" s="468"/>
      <c r="M25" s="468"/>
      <c r="N25" s="468"/>
      <c r="O25" s="468"/>
      <c r="P25" s="468"/>
      <c r="Q25" s="468"/>
      <c r="R25" s="468"/>
      <c r="S25" s="468"/>
      <c r="T25" s="468"/>
      <c r="U25" s="468"/>
      <c r="V25" s="468"/>
      <c r="W25" s="468"/>
      <c r="X25" s="469"/>
      <c r="Y25" s="224"/>
      <c r="Z25" s="27"/>
      <c r="AA25" s="51"/>
      <c r="AB25" s="27"/>
      <c r="AC25" s="27"/>
    </row>
    <row r="26" spans="1:29" ht="36" customHeight="1">
      <c r="A26" s="217">
        <v>3</v>
      </c>
      <c r="B26" s="414"/>
      <c r="C26" s="415"/>
      <c r="D26" s="416"/>
      <c r="E26" s="417"/>
      <c r="F26" s="418"/>
      <c r="G26" s="419"/>
      <c r="H26" s="420"/>
      <c r="I26" s="418"/>
      <c r="J26" s="418"/>
      <c r="K26" s="418"/>
      <c r="L26" s="418"/>
      <c r="M26" s="419"/>
      <c r="N26" s="218"/>
      <c r="O26" s="218"/>
      <c r="P26" s="219"/>
      <c r="Q26" s="220"/>
      <c r="R26" s="221"/>
      <c r="S26" s="220"/>
      <c r="T26" s="221"/>
      <c r="U26" s="222"/>
      <c r="V26" s="242">
        <f>IF(U26="",0,IF(U26&lt;$AB$22,$AC$22,0))</f>
        <v>0</v>
      </c>
      <c r="W26" s="223"/>
      <c r="X26" s="244">
        <f>IF(W26="",0,IF(W26&lt;$AB$22,$AC$22,0))</f>
        <v>0</v>
      </c>
      <c r="Y26" s="224"/>
      <c r="Z26" s="27"/>
      <c r="AA26" s="51"/>
      <c r="AB26" s="27"/>
      <c r="AC26" s="27"/>
    </row>
    <row r="27" spans="1:29" ht="41.45" customHeight="1">
      <c r="A27" s="226"/>
      <c r="B27" s="467" t="s">
        <v>92</v>
      </c>
      <c r="C27" s="468"/>
      <c r="D27" s="468"/>
      <c r="E27" s="468"/>
      <c r="F27" s="468"/>
      <c r="G27" s="468"/>
      <c r="H27" s="468"/>
      <c r="I27" s="468"/>
      <c r="J27" s="468"/>
      <c r="K27" s="468"/>
      <c r="L27" s="468"/>
      <c r="M27" s="468"/>
      <c r="N27" s="468"/>
      <c r="O27" s="468"/>
      <c r="P27" s="468"/>
      <c r="Q27" s="468"/>
      <c r="R27" s="468"/>
      <c r="S27" s="468"/>
      <c r="T27" s="468"/>
      <c r="U27" s="468"/>
      <c r="V27" s="468"/>
      <c r="W27" s="468"/>
      <c r="X27" s="469"/>
      <c r="Y27" s="224"/>
      <c r="Z27" s="27"/>
      <c r="AA27" s="51"/>
      <c r="AB27" s="27"/>
      <c r="AC27" s="27"/>
    </row>
    <row r="28" spans="1:29" ht="36" customHeight="1">
      <c r="A28" s="217">
        <v>4</v>
      </c>
      <c r="B28" s="414"/>
      <c r="C28" s="415"/>
      <c r="D28" s="416"/>
      <c r="E28" s="417"/>
      <c r="F28" s="418"/>
      <c r="G28" s="419"/>
      <c r="H28" s="420"/>
      <c r="I28" s="418"/>
      <c r="J28" s="418"/>
      <c r="K28" s="418"/>
      <c r="L28" s="418"/>
      <c r="M28" s="419"/>
      <c r="N28" s="218"/>
      <c r="O28" s="218"/>
      <c r="P28" s="219"/>
      <c r="Q28" s="220"/>
      <c r="R28" s="221"/>
      <c r="S28" s="220"/>
      <c r="T28" s="221"/>
      <c r="U28" s="222"/>
      <c r="V28" s="242">
        <f>IF(U28="",0,IF(U28&lt;$AB$22,$AC$22,0))</f>
        <v>0</v>
      </c>
      <c r="W28" s="223"/>
      <c r="X28" s="244">
        <f>IF(W28="",0,IF(W28&lt;$AB$22,$AC$22,0))</f>
        <v>0</v>
      </c>
      <c r="Y28" s="224"/>
      <c r="Z28" s="27"/>
      <c r="AA28" s="51"/>
      <c r="AB28" s="27"/>
      <c r="AC28" s="27"/>
    </row>
    <row r="29" spans="1:29" ht="41.45" customHeight="1">
      <c r="A29" s="226"/>
      <c r="B29" s="467" t="s">
        <v>92</v>
      </c>
      <c r="C29" s="468"/>
      <c r="D29" s="468"/>
      <c r="E29" s="468"/>
      <c r="F29" s="468"/>
      <c r="G29" s="468"/>
      <c r="H29" s="468"/>
      <c r="I29" s="468"/>
      <c r="J29" s="468"/>
      <c r="K29" s="468"/>
      <c r="L29" s="468"/>
      <c r="M29" s="468"/>
      <c r="N29" s="468"/>
      <c r="O29" s="468"/>
      <c r="P29" s="468"/>
      <c r="Q29" s="468"/>
      <c r="R29" s="468"/>
      <c r="S29" s="468"/>
      <c r="T29" s="468"/>
      <c r="U29" s="468"/>
      <c r="V29" s="468"/>
      <c r="W29" s="468"/>
      <c r="X29" s="469"/>
      <c r="Y29" s="224"/>
      <c r="Z29" s="27"/>
      <c r="AA29" s="51"/>
      <c r="AB29" s="27"/>
      <c r="AC29" s="27"/>
    </row>
    <row r="30" spans="1:29" ht="36" customHeight="1">
      <c r="A30" s="217">
        <v>5</v>
      </c>
      <c r="B30" s="414"/>
      <c r="C30" s="415"/>
      <c r="D30" s="416"/>
      <c r="E30" s="417"/>
      <c r="F30" s="418"/>
      <c r="G30" s="419"/>
      <c r="H30" s="420"/>
      <c r="I30" s="418"/>
      <c r="J30" s="418"/>
      <c r="K30" s="418"/>
      <c r="L30" s="418"/>
      <c r="M30" s="419"/>
      <c r="N30" s="218"/>
      <c r="O30" s="218"/>
      <c r="P30" s="219"/>
      <c r="Q30" s="220"/>
      <c r="R30" s="221"/>
      <c r="S30" s="220"/>
      <c r="T30" s="221"/>
      <c r="U30" s="222"/>
      <c r="V30" s="242">
        <f>IF(U30="",0,IF(U30&lt;$AB$22,$AC$22,0))</f>
        <v>0</v>
      </c>
      <c r="W30" s="227"/>
      <c r="X30" s="245">
        <f>IF(W30="",0,IF(W30&lt;$AB$22,$AC$22,0))</f>
        <v>0</v>
      </c>
      <c r="Y30" s="224"/>
      <c r="Z30" s="27"/>
      <c r="AA30" s="51"/>
      <c r="AB30" s="27"/>
      <c r="AC30" s="27"/>
    </row>
    <row r="31" spans="1:29" ht="41.45" customHeight="1">
      <c r="A31" s="228"/>
      <c r="B31" s="467" t="s">
        <v>92</v>
      </c>
      <c r="C31" s="468"/>
      <c r="D31" s="468"/>
      <c r="E31" s="468"/>
      <c r="F31" s="468"/>
      <c r="G31" s="468"/>
      <c r="H31" s="468"/>
      <c r="I31" s="468"/>
      <c r="J31" s="468"/>
      <c r="K31" s="468"/>
      <c r="L31" s="468"/>
      <c r="M31" s="468"/>
      <c r="N31" s="468"/>
      <c r="O31" s="468"/>
      <c r="P31" s="468"/>
      <c r="Q31" s="468"/>
      <c r="R31" s="468"/>
      <c r="S31" s="468"/>
      <c r="T31" s="468"/>
      <c r="U31" s="468"/>
      <c r="V31" s="468"/>
      <c r="W31" s="468"/>
      <c r="X31" s="469"/>
      <c r="Y31" s="224"/>
      <c r="Z31" s="27"/>
      <c r="AA31" s="51"/>
      <c r="AB31" s="27"/>
      <c r="AC31" s="27"/>
    </row>
    <row r="32" spans="1:29" ht="22.5" customHeight="1">
      <c r="A32" s="229"/>
      <c r="B32" s="230"/>
      <c r="C32" s="230"/>
      <c r="D32" s="230"/>
      <c r="E32" s="231"/>
      <c r="F32" s="232"/>
      <c r="G32" s="232"/>
      <c r="H32" s="232"/>
      <c r="I32" s="232"/>
      <c r="J32" s="232"/>
      <c r="K32" s="232"/>
      <c r="L32" s="232"/>
      <c r="M32" s="232"/>
      <c r="N32" s="232"/>
      <c r="O32" s="232"/>
      <c r="P32" s="232"/>
      <c r="Q32" s="232"/>
      <c r="R32" s="232"/>
      <c r="S32" s="232"/>
      <c r="T32" s="232"/>
      <c r="U32" s="233" t="s">
        <v>231</v>
      </c>
      <c r="V32" s="243">
        <f>SUM(V22,V24,V26,V28,V30)</f>
        <v>0</v>
      </c>
      <c r="W32" s="234"/>
      <c r="X32" s="243">
        <f>SUM(X22,X24,X26,X28,X30)</f>
        <v>0</v>
      </c>
      <c r="Y32" s="224"/>
      <c r="Z32" s="27"/>
      <c r="AA32" s="51"/>
      <c r="AB32" s="27"/>
      <c r="AC32" s="27"/>
    </row>
    <row r="33" spans="1:26" ht="22.5" customHeight="1">
      <c r="A33" s="235"/>
      <c r="B33" s="236"/>
      <c r="C33" s="236"/>
      <c r="D33" s="236"/>
      <c r="E33" s="234"/>
      <c r="F33" s="277"/>
      <c r="G33" s="277"/>
      <c r="H33" s="277"/>
      <c r="I33" s="277"/>
      <c r="J33" s="277"/>
      <c r="K33" s="277"/>
      <c r="L33" s="277"/>
      <c r="M33" s="277"/>
      <c r="N33" s="277"/>
      <c r="O33" s="277"/>
      <c r="P33" s="277"/>
      <c r="Q33" s="277"/>
      <c r="R33" s="277"/>
      <c r="S33" s="277"/>
      <c r="T33" s="277"/>
      <c r="U33" s="158"/>
      <c r="V33" s="277"/>
      <c r="W33" s="234"/>
      <c r="X33" s="234"/>
      <c r="Y33" s="283"/>
      <c r="Z33" s="283"/>
    </row>
    <row r="34" spans="1:26" ht="26.25" customHeight="1">
      <c r="A34" s="423" t="s">
        <v>232</v>
      </c>
      <c r="B34" s="424"/>
      <c r="C34" s="424"/>
      <c r="D34" s="424"/>
      <c r="E34" s="424"/>
      <c r="F34" s="424"/>
      <c r="G34" s="424"/>
      <c r="H34" s="424"/>
      <c r="I34" s="424"/>
      <c r="J34" s="424"/>
      <c r="K34" s="424"/>
      <c r="L34" s="424"/>
      <c r="M34" s="424"/>
      <c r="N34" s="424"/>
      <c r="O34" s="424"/>
      <c r="P34" s="424"/>
      <c r="Q34" s="424"/>
      <c r="R34" s="424"/>
      <c r="S34" s="424"/>
      <c r="T34" s="424"/>
      <c r="U34" s="424"/>
      <c r="V34" s="424"/>
      <c r="W34" s="424"/>
      <c r="X34" s="424"/>
      <c r="Y34" s="283"/>
      <c r="Z34" s="283"/>
    </row>
    <row r="35" spans="1:26" s="238" customFormat="1" ht="26.25" customHeight="1">
      <c r="A35" s="237" t="s">
        <v>224</v>
      </c>
      <c r="B35" s="484" t="s">
        <v>126</v>
      </c>
      <c r="C35" s="485"/>
      <c r="D35" s="486"/>
      <c r="E35" s="475" t="s">
        <v>233</v>
      </c>
      <c r="F35" s="476"/>
      <c r="G35" s="476"/>
      <c r="H35" s="476"/>
      <c r="I35" s="476"/>
      <c r="J35" s="476"/>
      <c r="K35" s="476"/>
      <c r="L35" s="476"/>
      <c r="M35" s="476"/>
      <c r="N35" s="476"/>
      <c r="O35" s="476"/>
      <c r="P35" s="476"/>
      <c r="Q35" s="476"/>
      <c r="R35" s="476"/>
      <c r="S35" s="476"/>
      <c r="T35" s="476"/>
      <c r="U35" s="476"/>
      <c r="V35" s="476"/>
      <c r="W35" s="476"/>
      <c r="X35" s="477"/>
    </row>
    <row r="36" spans="1:26" ht="30.6" customHeight="1">
      <c r="A36" s="489" t="s">
        <v>145</v>
      </c>
      <c r="B36" s="482" t="s">
        <v>234</v>
      </c>
      <c r="C36" s="413"/>
      <c r="D36" s="483"/>
      <c r="E36" s="480" t="s">
        <v>235</v>
      </c>
      <c r="F36" s="480"/>
      <c r="G36" s="480"/>
      <c r="H36" s="480"/>
      <c r="I36" s="480"/>
      <c r="J36" s="480"/>
      <c r="K36" s="480"/>
      <c r="L36" s="480"/>
      <c r="M36" s="480"/>
      <c r="N36" s="480"/>
      <c r="O36" s="480"/>
      <c r="P36" s="480"/>
      <c r="Q36" s="480"/>
      <c r="R36" s="480"/>
      <c r="S36" s="480"/>
      <c r="T36" s="480"/>
      <c r="U36" s="480"/>
      <c r="V36" s="480"/>
      <c r="W36" s="480"/>
      <c r="X36" s="480"/>
      <c r="Y36" s="478"/>
      <c r="Z36" s="283"/>
    </row>
    <row r="37" spans="1:26" ht="29.45" customHeight="1">
      <c r="A37" s="490" t="s">
        <v>148</v>
      </c>
      <c r="B37" s="487" t="s">
        <v>236</v>
      </c>
      <c r="C37" s="487"/>
      <c r="D37" s="487"/>
      <c r="E37" s="410" t="s">
        <v>237</v>
      </c>
      <c r="F37" s="411"/>
      <c r="G37" s="411"/>
      <c r="H37" s="411"/>
      <c r="I37" s="411"/>
      <c r="J37" s="411"/>
      <c r="K37" s="411"/>
      <c r="L37" s="411"/>
      <c r="M37" s="411"/>
      <c r="N37" s="411"/>
      <c r="O37" s="411"/>
      <c r="P37" s="411"/>
      <c r="Q37" s="411"/>
      <c r="R37" s="411"/>
      <c r="S37" s="411"/>
      <c r="T37" s="411"/>
      <c r="U37" s="411"/>
      <c r="V37" s="411"/>
      <c r="W37" s="411"/>
      <c r="X37" s="479"/>
      <c r="Y37" s="283"/>
      <c r="Z37" s="283"/>
    </row>
    <row r="38" spans="1:26" ht="32.25" customHeight="1">
      <c r="A38" s="488" t="s">
        <v>150</v>
      </c>
      <c r="B38" s="493" t="s">
        <v>238</v>
      </c>
      <c r="C38" s="494"/>
      <c r="D38" s="494"/>
      <c r="E38" s="421" t="s">
        <v>239</v>
      </c>
      <c r="F38" s="422"/>
      <c r="G38" s="422"/>
      <c r="H38" s="422"/>
      <c r="I38" s="422"/>
      <c r="J38" s="422"/>
      <c r="K38" s="422"/>
      <c r="L38" s="422"/>
      <c r="M38" s="422"/>
      <c r="N38" s="422"/>
      <c r="O38" s="422"/>
      <c r="P38" s="422"/>
      <c r="Q38" s="422"/>
      <c r="R38" s="422"/>
      <c r="S38" s="422"/>
      <c r="T38" s="422"/>
      <c r="U38" s="422"/>
      <c r="V38" s="422"/>
      <c r="W38" s="422"/>
      <c r="X38" s="422"/>
      <c r="Y38" s="478"/>
      <c r="Z38" s="283"/>
    </row>
    <row r="39" spans="1:26" ht="30.75" customHeight="1">
      <c r="A39" s="491" t="s">
        <v>152</v>
      </c>
      <c r="B39" s="492" t="s">
        <v>240</v>
      </c>
      <c r="C39" s="407"/>
      <c r="D39" s="412"/>
      <c r="E39" s="411" t="s">
        <v>241</v>
      </c>
      <c r="F39" s="411"/>
      <c r="G39" s="411"/>
      <c r="H39" s="411"/>
      <c r="I39" s="411"/>
      <c r="J39" s="411"/>
      <c r="K39" s="411"/>
      <c r="L39" s="411"/>
      <c r="M39" s="411"/>
      <c r="N39" s="411"/>
      <c r="O39" s="411"/>
      <c r="P39" s="411"/>
      <c r="Q39" s="411"/>
      <c r="R39" s="411"/>
      <c r="S39" s="411"/>
      <c r="T39" s="411"/>
      <c r="U39" s="411"/>
      <c r="V39" s="411"/>
      <c r="W39" s="411"/>
      <c r="X39" s="411"/>
      <c r="Y39" s="478"/>
      <c r="Z39" s="283"/>
    </row>
    <row r="40" spans="1:26" ht="48.75" customHeight="1">
      <c r="A40" s="488" t="s">
        <v>164</v>
      </c>
      <c r="B40" s="487" t="s">
        <v>242</v>
      </c>
      <c r="C40" s="487"/>
      <c r="D40" s="487"/>
      <c r="E40" s="410" t="s">
        <v>243</v>
      </c>
      <c r="F40" s="411"/>
      <c r="G40" s="411"/>
      <c r="H40" s="411"/>
      <c r="I40" s="411"/>
      <c r="J40" s="411"/>
      <c r="K40" s="411"/>
      <c r="L40" s="411"/>
      <c r="M40" s="411"/>
      <c r="N40" s="411"/>
      <c r="O40" s="411"/>
      <c r="P40" s="411"/>
      <c r="Q40" s="411"/>
      <c r="R40" s="411"/>
      <c r="S40" s="411"/>
      <c r="T40" s="411"/>
      <c r="U40" s="411"/>
      <c r="V40" s="411"/>
      <c r="W40" s="411"/>
      <c r="X40" s="411"/>
      <c r="Y40" s="478"/>
      <c r="Z40" s="283"/>
    </row>
    <row r="41" spans="1:26" s="30" customFormat="1" ht="27.75" customHeight="1">
      <c r="A41" s="226" t="s">
        <v>166</v>
      </c>
      <c r="B41" s="406" t="s">
        <v>244</v>
      </c>
      <c r="C41" s="406"/>
      <c r="D41" s="406"/>
      <c r="E41" s="408" t="s">
        <v>245</v>
      </c>
      <c r="F41" s="409"/>
      <c r="G41" s="409"/>
      <c r="H41" s="409"/>
      <c r="I41" s="409"/>
      <c r="J41" s="409"/>
      <c r="K41" s="409"/>
      <c r="L41" s="409"/>
      <c r="M41" s="409"/>
      <c r="N41" s="409"/>
      <c r="O41" s="409"/>
      <c r="P41" s="409"/>
      <c r="Q41" s="409"/>
      <c r="R41" s="409"/>
      <c r="S41" s="409"/>
      <c r="T41" s="409"/>
      <c r="U41" s="409"/>
      <c r="V41" s="409"/>
      <c r="W41" s="409"/>
      <c r="X41" s="409"/>
      <c r="Y41" s="481"/>
    </row>
    <row r="42" spans="1:26" ht="13.5" customHeight="1">
      <c r="A42" s="26"/>
      <c r="B42" s="239"/>
      <c r="C42" s="239"/>
      <c r="D42" s="239"/>
      <c r="E42" s="35"/>
      <c r="F42" s="27"/>
      <c r="G42" s="27"/>
      <c r="H42" s="35"/>
      <c r="I42" s="27"/>
      <c r="J42" s="27"/>
      <c r="K42" s="27"/>
      <c r="L42" s="27"/>
      <c r="M42" s="27"/>
      <c r="N42" s="27"/>
      <c r="O42" s="63"/>
      <c r="P42" s="63"/>
      <c r="Q42" s="63"/>
      <c r="R42" s="63"/>
      <c r="S42" s="63"/>
      <c r="T42" s="63"/>
      <c r="U42" s="63"/>
      <c r="V42" s="240"/>
      <c r="W42" s="63"/>
      <c r="X42" s="241"/>
      <c r="Y42" s="283"/>
      <c r="Z42" s="283"/>
    </row>
    <row r="43" spans="1:26" ht="13.5" customHeight="1">
      <c r="A43" s="26"/>
      <c r="B43" s="239"/>
      <c r="C43" s="239"/>
      <c r="D43" s="239"/>
      <c r="E43" s="35"/>
      <c r="F43" s="27"/>
      <c r="G43" s="27"/>
      <c r="H43" s="35"/>
      <c r="I43" s="27"/>
      <c r="J43" s="27"/>
      <c r="K43" s="27"/>
      <c r="L43" s="27"/>
      <c r="M43" s="27"/>
      <c r="N43" s="27"/>
      <c r="O43" s="63"/>
      <c r="P43" s="63"/>
      <c r="Q43" s="63"/>
      <c r="R43" s="63"/>
      <c r="S43" s="63"/>
      <c r="T43" s="63"/>
      <c r="U43" s="63"/>
      <c r="V43" s="240"/>
      <c r="W43" s="63"/>
      <c r="X43" s="241"/>
      <c r="Y43" s="283"/>
      <c r="Z43" s="283"/>
    </row>
    <row r="44" spans="1:26" ht="22.5" customHeight="1">
      <c r="A44" s="162"/>
      <c r="B44" s="163" t="s">
        <v>199</v>
      </c>
      <c r="C44" s="27"/>
      <c r="D44" s="27"/>
      <c r="E44" s="27"/>
      <c r="F44" s="27"/>
      <c r="G44" s="27"/>
      <c r="H44" s="27"/>
      <c r="I44" s="27"/>
      <c r="J44" s="27"/>
      <c r="K44" s="27"/>
      <c r="L44" s="27"/>
      <c r="M44" s="27"/>
      <c r="N44" s="27"/>
      <c r="O44" s="27"/>
      <c r="P44" s="27"/>
      <c r="Q44" s="27"/>
      <c r="R44" s="27"/>
      <c r="S44" s="27"/>
      <c r="T44" s="27"/>
      <c r="U44" s="27"/>
      <c r="V44" s="27"/>
      <c r="W44" s="27"/>
      <c r="X44" s="27"/>
      <c r="Y44" s="283"/>
      <c r="Z44" s="283"/>
    </row>
    <row r="45" spans="1:26" ht="43.5" customHeight="1">
      <c r="A45" s="26"/>
      <c r="B45" s="405" t="s">
        <v>200</v>
      </c>
      <c r="C45" s="405"/>
      <c r="D45" s="405"/>
      <c r="E45" s="405"/>
      <c r="F45" s="405"/>
      <c r="G45" s="405"/>
      <c r="H45" s="405"/>
      <c r="I45" s="405"/>
      <c r="J45" s="405"/>
      <c r="K45" s="405"/>
      <c r="L45" s="405"/>
      <c r="M45" s="405"/>
      <c r="N45" s="405"/>
      <c r="O45" s="405"/>
      <c r="P45" s="405"/>
      <c r="Q45" s="405"/>
      <c r="R45" s="405"/>
      <c r="S45" s="405"/>
      <c r="T45" s="405"/>
      <c r="U45" s="405"/>
      <c r="V45" s="405"/>
      <c r="W45" s="405"/>
      <c r="X45" s="405"/>
      <c r="Y45" s="283"/>
      <c r="Z45" s="283"/>
    </row>
    <row r="46" spans="1:26" ht="34.5" customHeight="1">
      <c r="A46" s="26"/>
      <c r="B46" s="283"/>
      <c r="C46" s="283"/>
      <c r="D46" s="283"/>
      <c r="E46" s="283"/>
      <c r="F46" s="283"/>
      <c r="G46" s="283"/>
      <c r="H46" s="283"/>
      <c r="I46" s="283"/>
      <c r="J46" s="283"/>
      <c r="K46" s="283"/>
      <c r="L46" s="283"/>
      <c r="M46" s="283"/>
      <c r="N46" s="283"/>
      <c r="O46" s="283"/>
      <c r="P46" s="283"/>
      <c r="Q46" s="283"/>
      <c r="R46" s="283"/>
      <c r="S46" s="283"/>
      <c r="T46" s="283"/>
      <c r="U46" s="283"/>
      <c r="V46" s="283"/>
      <c r="W46" s="283"/>
      <c r="X46" s="283"/>
      <c r="Y46" s="283"/>
      <c r="Z46" s="283"/>
    </row>
    <row r="47" spans="1:26" ht="12.75" customHeight="1">
      <c r="A47" s="26"/>
      <c r="B47" s="38" t="s">
        <v>201</v>
      </c>
      <c r="C47" s="164"/>
      <c r="D47" s="164"/>
      <c r="E47" s="358"/>
      <c r="F47" s="500"/>
      <c r="G47" s="500"/>
      <c r="H47" s="500"/>
      <c r="I47" s="500"/>
      <c r="J47" s="500"/>
      <c r="K47" s="46" t="s">
        <v>202</v>
      </c>
      <c r="L47" s="165"/>
      <c r="M47" s="276"/>
      <c r="N47" s="27"/>
      <c r="O47" s="27"/>
      <c r="P47" s="27"/>
      <c r="Q47" s="27"/>
      <c r="R47" s="27"/>
      <c r="S47" s="27"/>
      <c r="T47" s="27"/>
      <c r="U47" s="27"/>
      <c r="V47" s="27"/>
      <c r="W47" s="27"/>
      <c r="X47" s="27"/>
      <c r="Y47" s="283"/>
      <c r="Z47" s="283"/>
    </row>
    <row r="48" spans="1:26" ht="21" customHeight="1">
      <c r="A48" s="26"/>
      <c r="B48" s="27"/>
      <c r="C48" s="27"/>
      <c r="D48" s="27"/>
      <c r="E48" s="27"/>
      <c r="F48" s="27"/>
      <c r="G48" s="27"/>
      <c r="H48" s="27"/>
      <c r="I48" s="27"/>
      <c r="J48" s="27"/>
      <c r="K48" s="27"/>
      <c r="L48" s="27"/>
      <c r="M48" s="27"/>
      <c r="N48" s="27"/>
      <c r="O48" s="27"/>
      <c r="P48" s="27"/>
      <c r="Q48" s="27"/>
      <c r="R48" s="27"/>
      <c r="S48" s="27"/>
      <c r="T48" s="27"/>
      <c r="U48" s="27"/>
      <c r="V48" s="27"/>
      <c r="W48" s="27"/>
      <c r="X48" s="27"/>
      <c r="Y48" s="283"/>
      <c r="Z48" s="283"/>
    </row>
  </sheetData>
  <sheetProtection formatRows="0"/>
  <mergeCells count="72">
    <mergeCell ref="W19:X19"/>
    <mergeCell ref="S19:T19"/>
    <mergeCell ref="Q18:T18"/>
    <mergeCell ref="Q19:R19"/>
    <mergeCell ref="A21:Y21"/>
    <mergeCell ref="B22:D22"/>
    <mergeCell ref="E22:G22"/>
    <mergeCell ref="H22:M22"/>
    <mergeCell ref="B17:P19"/>
    <mergeCell ref="Q17:T17"/>
    <mergeCell ref="W7:X7"/>
    <mergeCell ref="U8:V8"/>
    <mergeCell ref="W8:X8"/>
    <mergeCell ref="U3:X3"/>
    <mergeCell ref="U4:V4"/>
    <mergeCell ref="W4:X4"/>
    <mergeCell ref="U5:V5"/>
    <mergeCell ref="W5:X5"/>
    <mergeCell ref="A1:X1"/>
    <mergeCell ref="A2:X2"/>
    <mergeCell ref="H3:P3"/>
    <mergeCell ref="D5:G5"/>
    <mergeCell ref="K6:N6"/>
    <mergeCell ref="K5:O5"/>
    <mergeCell ref="U6:V6"/>
    <mergeCell ref="W6:X6"/>
    <mergeCell ref="E13:G13"/>
    <mergeCell ref="H13:M13"/>
    <mergeCell ref="K7:L7"/>
    <mergeCell ref="N7:O7"/>
    <mergeCell ref="V10:V12"/>
    <mergeCell ref="H12:J12"/>
    <mergeCell ref="Q11:T11"/>
    <mergeCell ref="Q10:T10"/>
    <mergeCell ref="Q12:R12"/>
    <mergeCell ref="S12:T12"/>
    <mergeCell ref="U7:V7"/>
    <mergeCell ref="H24:M24"/>
    <mergeCell ref="B26:D26"/>
    <mergeCell ref="E26:G26"/>
    <mergeCell ref="H26:M26"/>
    <mergeCell ref="A34:X34"/>
    <mergeCell ref="B28:D28"/>
    <mergeCell ref="E28:G28"/>
    <mergeCell ref="H28:M28"/>
    <mergeCell ref="B24:D24"/>
    <mergeCell ref="E24:G24"/>
    <mergeCell ref="B36:D36"/>
    <mergeCell ref="B37:D37"/>
    <mergeCell ref="B30:D30"/>
    <mergeCell ref="E30:G30"/>
    <mergeCell ref="H30:M30"/>
    <mergeCell ref="B35:D35"/>
    <mergeCell ref="E37:X37"/>
    <mergeCell ref="E36:X36"/>
    <mergeCell ref="E35:X35"/>
    <mergeCell ref="B45:X45"/>
    <mergeCell ref="E47:J47"/>
    <mergeCell ref="B41:D41"/>
    <mergeCell ref="B38:D38"/>
    <mergeCell ref="B40:D40"/>
    <mergeCell ref="E41:X41"/>
    <mergeCell ref="E40:X40"/>
    <mergeCell ref="E38:X38"/>
    <mergeCell ref="B39:D39"/>
    <mergeCell ref="E39:X39"/>
    <mergeCell ref="H14:M14"/>
    <mergeCell ref="A16:G16"/>
    <mergeCell ref="B20:D20"/>
    <mergeCell ref="E20:G20"/>
    <mergeCell ref="H20:M20"/>
    <mergeCell ref="E14:G14"/>
  </mergeCells>
  <dataValidations count="3">
    <dataValidation type="decimal" operator="greaterThan" allowBlank="1" showInputMessage="1" showErrorMessage="1" prompt=" - " sqref="X30 X22 X24 Y22:Y33 X26 X28 Y36:Y41" xr:uid="{00000000-0002-0000-0200-000000000000}">
      <formula1>0</formula1>
    </dataValidation>
    <dataValidation type="list" allowBlank="1" showInputMessage="1" showErrorMessage="1" sqref="B22:D22 B24:D24 B26:D26 B28:D28 B30:D30" xr:uid="{00000000-0002-0000-0200-000001000000}">
      <formula1>UndesCat</formula1>
    </dataValidation>
    <dataValidation type="list" allowBlank="1" showInputMessage="1" showErrorMessage="1" sqref="N22:P22 N14:P14 N24:P24 N26:P26 N28:P28 N30:P30" xr:uid="{00000000-0002-0000-0200-000002000000}">
      <formula1>YesNo</formula1>
    </dataValidation>
  </dataValidations>
  <hyperlinks>
    <hyperlink ref="H12" r:id="rId1" xr:uid="{00000000-0004-0000-0200-000000000000}"/>
    <hyperlink ref="R16" r:id="rId2" xr:uid="{54C27C67-D29C-4EF9-9E9F-D89672A5C3B4}"/>
  </hyperlinks>
  <printOptions horizontalCentered="1"/>
  <pageMargins left="0.25" right="0.25" top="0.25" bottom="0.5" header="0" footer="0.25"/>
  <pageSetup paperSize="3" scale="96" fitToHeight="0" orientation="landscape" r:id="rId3"/>
  <headerFooter>
    <oddFooter>&amp;LGeorgia Department of Community Affairs&amp;CHousing Finance and Development Division&amp;R&amp;P of &amp;N</oddFooter>
  </headerFooter>
  <rowBreaks count="1" manualBreakCount="1">
    <brk id="32" max="2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3:P35"/>
  <sheetViews>
    <sheetView showGridLines="0" topLeftCell="D1" zoomScale="130" zoomScaleNormal="130" workbookViewId="0">
      <selection activeCell="M7" sqref="M7"/>
    </sheetView>
  </sheetViews>
  <sheetFormatPr defaultRowHeight="12.75"/>
  <cols>
    <col min="5" max="5" width="10.85546875" customWidth="1"/>
    <col min="10" max="10" width="37.7109375" customWidth="1"/>
    <col min="13" max="13" width="106.28515625" customWidth="1"/>
  </cols>
  <sheetData>
    <row r="3" spans="2:16">
      <c r="B3" s="2"/>
    </row>
    <row r="4" spans="2:16">
      <c r="B4" s="1" t="s">
        <v>246</v>
      </c>
      <c r="E4" s="1" t="s">
        <v>247</v>
      </c>
      <c r="G4" s="1" t="s">
        <v>248</v>
      </c>
      <c r="J4" s="1" t="s">
        <v>249</v>
      </c>
      <c r="M4" s="1" t="s">
        <v>250</v>
      </c>
      <c r="P4" s="1" t="s">
        <v>251</v>
      </c>
    </row>
    <row r="5" spans="2:16" ht="12.75" customHeight="1">
      <c r="B5" s="2" t="s">
        <v>252</v>
      </c>
      <c r="E5" s="2" t="s">
        <v>253</v>
      </c>
      <c r="G5" s="2" t="s">
        <v>254</v>
      </c>
      <c r="J5" s="2" t="s">
        <v>146</v>
      </c>
      <c r="M5" t="s">
        <v>234</v>
      </c>
      <c r="P5" s="2" t="s">
        <v>255</v>
      </c>
    </row>
    <row r="6" spans="2:16" ht="12.75" customHeight="1">
      <c r="B6" s="2" t="s">
        <v>256</v>
      </c>
      <c r="E6" s="2" t="s">
        <v>257</v>
      </c>
      <c r="G6" s="2" t="s">
        <v>258</v>
      </c>
      <c r="J6" t="s">
        <v>165</v>
      </c>
      <c r="M6" t="s">
        <v>236</v>
      </c>
      <c r="P6" s="2" t="s">
        <v>144</v>
      </c>
    </row>
    <row r="7" spans="2:16" ht="12.75" customHeight="1">
      <c r="G7" s="2" t="s">
        <v>259</v>
      </c>
      <c r="J7" s="2" t="s">
        <v>260</v>
      </c>
      <c r="M7" t="s">
        <v>261</v>
      </c>
    </row>
    <row r="8" spans="2:16" ht="12.75" customHeight="1">
      <c r="J8" t="s">
        <v>262</v>
      </c>
      <c r="M8" t="s">
        <v>242</v>
      </c>
    </row>
    <row r="9" spans="2:16">
      <c r="J9" t="s">
        <v>181</v>
      </c>
      <c r="M9" t="s">
        <v>244</v>
      </c>
    </row>
    <row r="10" spans="2:16">
      <c r="J10" t="s">
        <v>176</v>
      </c>
      <c r="M10" t="s">
        <v>263</v>
      </c>
    </row>
    <row r="11" spans="2:16">
      <c r="J11" t="s">
        <v>264</v>
      </c>
    </row>
    <row r="12" spans="2:16">
      <c r="J12" t="s">
        <v>187</v>
      </c>
    </row>
    <row r="13" spans="2:16">
      <c r="J13" t="s">
        <v>167</v>
      </c>
    </row>
    <row r="14" spans="2:16">
      <c r="J14" t="s">
        <v>265</v>
      </c>
    </row>
    <row r="16" spans="2:16" ht="66.75" customHeight="1">
      <c r="M16" s="3" t="s">
        <v>266</v>
      </c>
    </row>
    <row r="19" spans="2:5">
      <c r="B19" s="465" t="s">
        <v>267</v>
      </c>
      <c r="C19" s="465"/>
      <c r="D19" s="465"/>
      <c r="E19" s="465"/>
    </row>
    <row r="20" spans="2:5" ht="23.25" customHeight="1">
      <c r="B20" s="4"/>
      <c r="C20" s="4"/>
      <c r="D20" s="464" t="s">
        <v>268</v>
      </c>
      <c r="E20" s="464"/>
    </row>
    <row r="21" spans="2:5" ht="23.25" customHeight="1">
      <c r="B21" s="5" t="s">
        <v>269</v>
      </c>
      <c r="C21" s="6" t="s">
        <v>140</v>
      </c>
      <c r="D21" s="7" t="s">
        <v>144</v>
      </c>
      <c r="E21" s="7" t="s">
        <v>255</v>
      </c>
    </row>
    <row r="22" spans="2:5" ht="23.25" customHeight="1">
      <c r="B22" s="8" t="s">
        <v>259</v>
      </c>
      <c r="C22" s="9">
        <v>0.25</v>
      </c>
      <c r="D22" s="10"/>
      <c r="E22" s="10"/>
    </row>
    <row r="23" spans="2:5" ht="23.25" customHeight="1">
      <c r="B23" s="11"/>
      <c r="C23" s="9">
        <v>0.5</v>
      </c>
      <c r="D23" s="12">
        <v>2</v>
      </c>
      <c r="E23" s="12">
        <v>2</v>
      </c>
    </row>
    <row r="24" spans="2:5" ht="23.25" customHeight="1">
      <c r="B24" s="4"/>
      <c r="C24" s="9">
        <v>1.5</v>
      </c>
      <c r="D24" s="12"/>
      <c r="E24" s="12">
        <v>1</v>
      </c>
    </row>
    <row r="25" spans="2:5" ht="23.25" customHeight="1">
      <c r="B25" s="13"/>
      <c r="C25" s="14">
        <v>2</v>
      </c>
      <c r="D25" s="15">
        <v>1</v>
      </c>
      <c r="E25" s="15"/>
    </row>
    <row r="26" spans="2:5" ht="23.25" customHeight="1">
      <c r="B26" s="8" t="s">
        <v>254</v>
      </c>
      <c r="C26" s="9">
        <v>0.25</v>
      </c>
      <c r="D26" s="10"/>
      <c r="E26" s="10"/>
    </row>
    <row r="27" spans="2:5" ht="23.25" customHeight="1">
      <c r="B27" s="4"/>
      <c r="C27" s="9">
        <v>0.5</v>
      </c>
      <c r="D27" s="12">
        <v>2</v>
      </c>
      <c r="E27" s="12">
        <v>2</v>
      </c>
    </row>
    <row r="28" spans="2:5" ht="23.25" customHeight="1">
      <c r="B28" s="4"/>
      <c r="C28" s="9">
        <v>1.5</v>
      </c>
      <c r="D28" s="12"/>
      <c r="E28" s="12">
        <v>1</v>
      </c>
    </row>
    <row r="29" spans="2:5" ht="23.25" customHeight="1">
      <c r="B29" s="4"/>
      <c r="C29" s="9">
        <v>2</v>
      </c>
      <c r="D29" s="15">
        <v>1</v>
      </c>
      <c r="E29" s="15"/>
    </row>
    <row r="32" spans="2:5">
      <c r="B32" s="465" t="s">
        <v>270</v>
      </c>
      <c r="C32" s="465"/>
      <c r="D32" s="465"/>
      <c r="E32" s="465"/>
    </row>
    <row r="33" spans="2:5" ht="14.25">
      <c r="B33" s="4"/>
      <c r="C33" s="4"/>
      <c r="D33" s="464"/>
      <c r="E33" s="464"/>
    </row>
    <row r="34" spans="2:5" ht="15">
      <c r="B34" s="5"/>
      <c r="C34" s="6" t="s">
        <v>140</v>
      </c>
      <c r="D34" s="7"/>
      <c r="E34" s="7"/>
    </row>
    <row r="35" spans="2:5" ht="15">
      <c r="B35" s="8"/>
      <c r="C35" s="16">
        <v>0.25</v>
      </c>
      <c r="D35" s="17">
        <v>-2</v>
      </c>
      <c r="E35" s="7"/>
    </row>
  </sheetData>
  <sheetProtection algorithmName="SHA-512" hashValue="BvZZOtHgj679YIDFzl5cWc7EwyXNuxuManAdDWz6h45+U2Hcnq2IxjAfqM9VDUL5OtxoxXgKviPey45bQu7HaQ==" saltValue="6Fme+dNkRElyDS72Oupujg==" spinCount="100000" sheet="1" objects="1" scenarios="1"/>
  <mergeCells count="4">
    <mergeCell ref="D20:E20"/>
    <mergeCell ref="B19:E19"/>
    <mergeCell ref="B32:E32"/>
    <mergeCell ref="D33:E3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9A2A25E5621E4FB01A6656374D9759" ma:contentTypeVersion="30" ma:contentTypeDescription="Create a new document." ma:contentTypeScope="" ma:versionID="5e6d34faddf3f48e6d9bcd7b0ad6877e">
  <xsd:schema xmlns:xsd="http://www.w3.org/2001/XMLSchema" xmlns:xs="http://www.w3.org/2001/XMLSchema" xmlns:p="http://schemas.microsoft.com/office/2006/metadata/properties" xmlns:ns2="431100d4-4470-42c1-96bc-46686c1829ae" xmlns:ns3="07da3740-463b-4cf7-bfb8-6875f2c449a4" targetNamespace="http://schemas.microsoft.com/office/2006/metadata/properties" ma:root="true" ma:fieldsID="deeb84c7ee2973b81f872a32ddbc4831" ns2:_="" ns3:_="">
    <xsd:import namespace="431100d4-4470-42c1-96bc-46686c1829ae"/>
    <xsd:import namespace="07da3740-463b-4cf7-bfb8-6875f2c449a4"/>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EventHashCode" minOccurs="0"/>
                <xsd:element ref="ns3:MediaServiceGenerationTime" minOccurs="0"/>
                <xsd:element ref="ns3:MediaServiceAutoKeyPoints" minOccurs="0"/>
                <xsd:element ref="ns3:MediaServiceKeyPoints" minOccurs="0"/>
                <xsd:element ref="ns3:MediaServiceAutoTags" minOccurs="0"/>
                <xsd:element ref="ns3:MediaServiceOCR"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TaxCatchAll" ma:index="25" nillable="true" ma:displayName="Taxonomy Catch All Column" ma:hidden="true" ma:list="{9e4df687-44af-4f4f-83ce-cc549dc79046}" ma:internalName="TaxCatchAll" ma:showField="CatchAllData" ma:web="431100d4-4470-42c1-96bc-46686c1829a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7da3740-463b-4cf7-bfb8-6875f2c449a4"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5e84caa5-4932-4209-ae5a-cc2c42c6674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31100d4-4470-42c1-96bc-46686c1829ae" xsi:nil="true"/>
    <lcf76f155ced4ddcb4097134ff3c332f xmlns="07da3740-463b-4cf7-bfb8-6875f2c449a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BDF8C4-EFDC-49C2-8A84-B6AF1467765A}"/>
</file>

<file path=customXml/itemProps2.xml><?xml version="1.0" encoding="utf-8"?>
<ds:datastoreItem xmlns:ds="http://schemas.openxmlformats.org/officeDocument/2006/customXml" ds:itemID="{3D075C60-430A-452F-8BB8-372A8B47FD62}"/>
</file>

<file path=customXml/itemProps3.xml><?xml version="1.0" encoding="utf-8"?>
<ds:datastoreItem xmlns:ds="http://schemas.openxmlformats.org/officeDocument/2006/customXml" ds:itemID="{9BEB0C89-754A-470E-B7A7-44838837579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Stephen Barrett</dc:creator>
  <cp:keywords/>
  <dc:description/>
  <cp:lastModifiedBy>Abigail Waldron</cp:lastModifiedBy>
  <cp:revision/>
  <dcterms:created xsi:type="dcterms:W3CDTF">2017-01-31T01:43:44Z</dcterms:created>
  <dcterms:modified xsi:type="dcterms:W3CDTF">2025-03-10T20:27:28Z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0x0101008D9A2A25E5621E4FB01A6656374D9759</vt:lpwstr>
  </property>
  <property fmtid="{D5CDD505-2E9C-101B-9397-08002B2CF9AE}" pid="3" name="Order">
    <vt:r8>2027300</vt:r8>
  </property>
  <property fmtid="{D5CDD505-2E9C-101B-9397-08002B2CF9AE}" pid="4" name="_CopySource">
    <vt:lpwstr>https://gadca-my.sharepoint.com/personal/rc_connell_dca_ga_gov/Documents/Desirables-Undesirables/2017DesirableUndesirableCertification_ 02.28.17.xlsx</vt:lpwstr>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y fmtid="{D5CDD505-2E9C-101B-9397-08002B2CF9AE}" pid="11" name="lcf76f155ced4ddcb4097134ff3c332f">
    <vt:lpwstr/>
  </property>
  <property fmtid="{D5CDD505-2E9C-101B-9397-08002B2CF9AE}" pid="12" name="TaxCatchAll">
    <vt:lpwstr/>
  </property>
</Properties>
</file>