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.carter\Documents\Web Redesign - Program Information\GTDA\"/>
    </mc:Choice>
  </mc:AlternateContent>
  <bookViews>
    <workbookView xWindow="240" yWindow="48" windowWidth="20112" windowHeight="7992"/>
  </bookViews>
  <sheets>
    <sheet name="Project Capital -- S &amp; U" sheetId="1" r:id="rId1"/>
    <sheet name="Estimated Refund &amp; Applic Fee" sheetId="2" r:id="rId2"/>
    <sheet name="Employment Projections" sheetId="3" r:id="rId3"/>
    <sheet name="Attendance Projections" sheetId="4" r:id="rId4"/>
    <sheet name="Past Attendance" sheetId="7" r:id="rId5"/>
    <sheet name="Past Tax Revenues" sheetId="8" r:id="rId6"/>
    <sheet name="Sales Revenue by Category" sheetId="5" r:id="rId7"/>
    <sheet name="Additional Community Revenue" sheetId="6" r:id="rId8"/>
  </sheets>
  <calcPr calcId="152511"/>
</workbook>
</file>

<file path=xl/calcChain.xml><?xml version="1.0" encoding="utf-8"?>
<calcChain xmlns="http://schemas.openxmlformats.org/spreadsheetml/2006/main">
  <c r="E17" i="5" l="1"/>
  <c r="F16" i="5"/>
  <c r="F15" i="5"/>
  <c r="F14" i="5"/>
  <c r="F13" i="5"/>
  <c r="F12" i="5"/>
  <c r="F11" i="5"/>
  <c r="F10" i="5"/>
  <c r="F9" i="5"/>
  <c r="F8" i="5"/>
  <c r="E16" i="3"/>
  <c r="E15" i="3"/>
  <c r="E14" i="3"/>
  <c r="E13" i="3"/>
  <c r="E12" i="3"/>
  <c r="E11" i="3"/>
  <c r="E10" i="3"/>
  <c r="E9" i="3"/>
  <c r="E8" i="3"/>
  <c r="E7" i="3"/>
  <c r="E6" i="3"/>
  <c r="B9" i="8"/>
  <c r="C11" i="7"/>
  <c r="B11" i="7"/>
  <c r="D10" i="7"/>
  <c r="E10" i="7" s="1"/>
  <c r="D9" i="7"/>
  <c r="E9" i="7" s="1"/>
  <c r="D8" i="7"/>
  <c r="E8" i="7" s="1"/>
  <c r="D7" i="7"/>
  <c r="E7" i="7" s="1"/>
  <c r="D6" i="7"/>
  <c r="D11" i="7" s="1"/>
  <c r="E9" i="8"/>
  <c r="D9" i="8"/>
  <c r="C9" i="8"/>
  <c r="C11" i="4"/>
  <c r="B11" i="4"/>
  <c r="D47" i="2"/>
  <c r="E45" i="2"/>
  <c r="G45" i="2" s="1"/>
  <c r="H45" i="2" s="1"/>
  <c r="C45" i="2"/>
  <c r="E44" i="2"/>
  <c r="G44" i="2"/>
  <c r="C44" i="2"/>
  <c r="E43" i="2"/>
  <c r="G43" i="2"/>
  <c r="C43" i="2"/>
  <c r="E42" i="2"/>
  <c r="G42" i="2" s="1"/>
  <c r="C42" i="2"/>
  <c r="E41" i="2"/>
  <c r="G41" i="2" s="1"/>
  <c r="H41" i="2" s="1"/>
  <c r="C41" i="2"/>
  <c r="E40" i="2"/>
  <c r="G40" i="2" s="1"/>
  <c r="H40" i="2" s="1"/>
  <c r="C40" i="2"/>
  <c r="E39" i="2"/>
  <c r="G39" i="2"/>
  <c r="H39" i="2" s="1"/>
  <c r="C39" i="2"/>
  <c r="E38" i="2"/>
  <c r="G38" i="2"/>
  <c r="C38" i="2"/>
  <c r="H38" i="2" s="1"/>
  <c r="E37" i="2"/>
  <c r="G37" i="2" s="1"/>
  <c r="H37" i="2" s="1"/>
  <c r="C37" i="2"/>
  <c r="E36" i="2"/>
  <c r="G36" i="2" s="1"/>
  <c r="C36" i="2"/>
  <c r="B17" i="6"/>
  <c r="C17" i="6"/>
  <c r="D17" i="6"/>
  <c r="E16" i="6"/>
  <c r="E15" i="6"/>
  <c r="E14" i="6"/>
  <c r="E13" i="6"/>
  <c r="E12" i="6"/>
  <c r="E11" i="6"/>
  <c r="E10" i="6"/>
  <c r="E17" i="6" s="1"/>
  <c r="E9" i="6"/>
  <c r="E8" i="6"/>
  <c r="E7" i="6"/>
  <c r="B17" i="5"/>
  <c r="C17" i="5"/>
  <c r="D17" i="5"/>
  <c r="F17" i="5"/>
  <c r="F7" i="5"/>
  <c r="D10" i="4"/>
  <c r="E10" i="4"/>
  <c r="D9" i="4"/>
  <c r="E9" i="4" s="1"/>
  <c r="D8" i="4"/>
  <c r="E8" i="4"/>
  <c r="D7" i="4"/>
  <c r="E7" i="4" s="1"/>
  <c r="D6" i="4"/>
  <c r="E6" i="4"/>
  <c r="E16" i="2"/>
  <c r="G16" i="2" s="1"/>
  <c r="H16" i="2" s="1"/>
  <c r="E15" i="2"/>
  <c r="E14" i="2"/>
  <c r="E13" i="2"/>
  <c r="E12" i="2"/>
  <c r="G12" i="2" s="1"/>
  <c r="H12" i="2" s="1"/>
  <c r="E11" i="2"/>
  <c r="E10" i="2"/>
  <c r="E9" i="2"/>
  <c r="E8" i="2"/>
  <c r="E18" i="2" s="1"/>
  <c r="E7" i="2"/>
  <c r="C7" i="2"/>
  <c r="C16" i="2"/>
  <c r="C15" i="2"/>
  <c r="H15" i="2" s="1"/>
  <c r="C14" i="2"/>
  <c r="C13" i="2"/>
  <c r="C12" i="2"/>
  <c r="C11" i="2"/>
  <c r="H11" i="2" s="1"/>
  <c r="C10" i="2"/>
  <c r="C9" i="2"/>
  <c r="C8" i="2"/>
  <c r="D18" i="2"/>
  <c r="B39" i="1"/>
  <c r="I39" i="1"/>
  <c r="H39" i="1"/>
  <c r="C39" i="1"/>
  <c r="G7" i="2"/>
  <c r="H7" i="2"/>
  <c r="G11" i="2"/>
  <c r="G15" i="2"/>
  <c r="G10" i="2"/>
  <c r="H10" i="2"/>
  <c r="G14" i="2"/>
  <c r="H14" i="2" s="1"/>
  <c r="H43" i="2"/>
  <c r="G9" i="2"/>
  <c r="H9" i="2" s="1"/>
  <c r="G13" i="2"/>
  <c r="H13" i="2" s="1"/>
  <c r="H44" i="2"/>
  <c r="F47" i="2"/>
  <c r="C47" i="2"/>
  <c r="F18" i="2"/>
  <c r="H36" i="2" l="1"/>
  <c r="G47" i="2"/>
  <c r="H42" i="2"/>
  <c r="C18" i="2"/>
  <c r="E47" i="2"/>
  <c r="G8" i="2"/>
  <c r="D11" i="4"/>
  <c r="E6" i="7"/>
  <c r="H8" i="2" l="1"/>
  <c r="H18" i="2" s="1"/>
  <c r="H23" i="2" s="1"/>
  <c r="G18" i="2"/>
  <c r="H47" i="2"/>
  <c r="H52" i="2" s="1"/>
</calcChain>
</file>

<file path=xl/sharedStrings.xml><?xml version="1.0" encoding="utf-8"?>
<sst xmlns="http://schemas.openxmlformats.org/spreadsheetml/2006/main" count="242" uniqueCount="159">
  <si>
    <t>PROJECT CAPITAL/SOURCES &amp; USES OF FUNDS</t>
  </si>
  <si>
    <t>Cost Category</t>
  </si>
  <si>
    <t>Status of Funding Source</t>
  </si>
  <si>
    <t>Total Cost</t>
  </si>
  <si>
    <t>1.  Columns B and C already are formatted for whole dollar figures</t>
  </si>
  <si>
    <t>2.  Please enter all funding sources in Column D, with only one source per line.</t>
  </si>
  <si>
    <t>3.  Please enter the corresponding amount for the funding source in Column C.</t>
  </si>
  <si>
    <t>SAMPLE CAPITAL/SOURCES AND USES OF FUNDS</t>
  </si>
  <si>
    <t>Land</t>
  </si>
  <si>
    <t>Building Construction</t>
  </si>
  <si>
    <t>Other Costs</t>
  </si>
  <si>
    <t>Furniture, Fixtures, Equipment</t>
  </si>
  <si>
    <t>Engineering, Architecture, Inspection</t>
  </si>
  <si>
    <t>Soft Costs (construction bonds, insurance, etc.)</t>
  </si>
  <si>
    <t>Owner</t>
  </si>
  <si>
    <t>Committed in Writing</t>
  </si>
  <si>
    <t>Funding Amount</t>
  </si>
  <si>
    <t>Already Expended</t>
  </si>
  <si>
    <t>Investor</t>
  </si>
  <si>
    <t>ABC Bank</t>
  </si>
  <si>
    <t>Project Total</t>
  </si>
  <si>
    <t>Funding Amt</t>
  </si>
  <si>
    <t>Committed Verbally</t>
  </si>
  <si>
    <t>Applied for, but not Committed</t>
  </si>
  <si>
    <t>XYZ Bank</t>
  </si>
  <si>
    <t>Not yet Requested</t>
  </si>
  <si>
    <t>Funding Source</t>
  </si>
  <si>
    <t>Soft Costs (construction bonds, insurance, legal, etc.)</t>
  </si>
  <si>
    <t>INSERT PROJECT NAME HERE</t>
  </si>
  <si>
    <t>5.  Total Costs must equal Total Funding.  (Fields B39 must be equal to Field C39.)</t>
  </si>
  <si>
    <t>6.  Funding sources should add up to the total cost for each cost category.</t>
  </si>
  <si>
    <t>DIRECTIONS/GUIDANCE:</t>
  </si>
  <si>
    <t>Year</t>
  </si>
  <si>
    <t>Total</t>
  </si>
  <si>
    <t>Total Estimated</t>
  </si>
  <si>
    <t>Sales Tax Refund</t>
  </si>
  <si>
    <t>To be Requested</t>
  </si>
  <si>
    <r>
      <t xml:space="preserve">Application Fee Amount </t>
    </r>
    <r>
      <rPr>
        <b/>
        <sz val="11"/>
        <color indexed="8"/>
        <rFont val="Calibri"/>
        <family val="2"/>
      </rPr>
      <t>(Lesser of $10,000 or 0.5% of Total Estimated Sales Tax Refund):</t>
    </r>
  </si>
  <si>
    <t>ESTIMATED GEORGIA TOURISM DEVELOPMENT REFUND AND APPLICATION FEE</t>
  </si>
  <si>
    <t>No. Full-Time Jobs</t>
  </si>
  <si>
    <t>No. Part-Time Jobs</t>
  </si>
  <si>
    <t>Wages for Total FT &amp; FTE Jobs</t>
  </si>
  <si>
    <t>Total No. Jobs (FT &amp; FTE)</t>
  </si>
  <si>
    <t>Year(1)</t>
  </si>
  <si>
    <t>(1) Job figures for number of years after completion of project.  For instance, year 0 would be</t>
  </si>
  <si>
    <t>the number of jobs immediately after project completion.  Year 1 would be number of jobs</t>
  </si>
  <si>
    <t>12 months after completion of project; year 2 would be number of jobs two years after</t>
  </si>
  <si>
    <t>Full-Time Equivalent job.</t>
  </si>
  <si>
    <t>(2) FTE is Full Time Equivalents, where 1,750 hours worked per year constitutes one FTE, or</t>
  </si>
  <si>
    <t>TEN-YEAR EMPLOYMENT AND WAGE PROJECTIONS</t>
  </si>
  <si>
    <t>No. In-State Visitors</t>
  </si>
  <si>
    <t>No. Out-of-State Visitors</t>
  </si>
  <si>
    <t>ATTENDANCE PROJECTIONS</t>
  </si>
  <si>
    <t>Admissions</t>
  </si>
  <si>
    <t>Food &amp; Merchandise</t>
  </si>
  <si>
    <t>Lodging</t>
  </si>
  <si>
    <t>Total Sales Revenues</t>
  </si>
  <si>
    <t>Ten-Year Total</t>
  </si>
  <si>
    <t xml:space="preserve">ESTIMATED ADDITIONAL REVENUE GENERATED </t>
  </si>
  <si>
    <t>BY PROJECT INTO COMMUNITY OR STATE</t>
  </si>
  <si>
    <t>Add'l Revenue (1)</t>
  </si>
  <si>
    <t>Add'l Revenue (2)</t>
  </si>
  <si>
    <t>Add'l Revenue (3)</t>
  </si>
  <si>
    <t>Additional columns may be added by applicant as necessary.</t>
  </si>
  <si>
    <t>Revenue Source No. 1</t>
  </si>
  <si>
    <t>Revenue Source No. 2</t>
  </si>
  <si>
    <t>Revenue Source No. 3</t>
  </si>
  <si>
    <t>Briefly describe below each revenue source entered above.</t>
  </si>
  <si>
    <t>Total Add'l Revenue</t>
  </si>
  <si>
    <t>Examples of Additional Revenues may include, but not be limited to, the following:</t>
  </si>
  <si>
    <t xml:space="preserve">local or state taxes other than sales and use taxes (i.e. income or property taxes); estimates  of </t>
  </si>
  <si>
    <t>indirect sales or indirect taxes generated by the project's presence in the community</t>
  </si>
  <si>
    <t xml:space="preserve">(i.e. increase in business volume to existing businesses and resulting taxes, or income and sales </t>
  </si>
  <si>
    <t>or other project entities to local community or state; etc.</t>
  </si>
  <si>
    <t>COST/BENEFIT ANALYSIS</t>
  </si>
  <si>
    <t>REVENUES AND SALES BY CATEGORY</t>
  </si>
  <si>
    <t>taxes paid by project employees, etc.); estimates of charitable donations to be given by applicant</t>
  </si>
  <si>
    <t>TABLE 2</t>
  </si>
  <si>
    <t>FOR PROJECTS WHERE BOTH STATE AND LOCAL TAX REFUND IS APPROVED BY RESOLUTION</t>
  </si>
  <si>
    <t xml:space="preserve">TABLE 1 </t>
  </si>
  <si>
    <t>FOR PROJECTS THAT OBTAINED APPROVAL FOR STATE SALES TAX REFUND ONLY (NOT LOCAL)</t>
  </si>
  <si>
    <t xml:space="preserve">NOTE: PLEASE COMPLETE EITHER TABLE 1 OR TABLE 2, NOT BOTH.  </t>
  </si>
  <si>
    <t>TABLE 1 IS FOR PROJECTS WHICH HAVE OBTAINED APPROVAL, VIA LOCAL</t>
  </si>
  <si>
    <t>GOVERNMENT RESOLUTION, FOR BOTH STATE AND LOCAL SALES TAX</t>
  </si>
  <si>
    <t>REFUND.  TABLE 2 IS FOR PROJECTS WHICH HAVE OBTAINED APPROVAL,</t>
  </si>
  <si>
    <t>VIA LOCAL GOVERNMENT RESOLUTION, FOR ONLY STATE SALES TAX REFUND.</t>
  </si>
  <si>
    <t xml:space="preserve">4.  Choose the Status of Funding in Column E from the drop down menu for each separate </t>
  </si>
  <si>
    <t xml:space="preserve">       Funding Source listed.</t>
  </si>
  <si>
    <t>Totals</t>
  </si>
  <si>
    <t xml:space="preserve">      into Column D.</t>
  </si>
  <si>
    <t>INSTRUCTIONS FOR TABLE 1</t>
  </si>
  <si>
    <t>INSTRUCTIONS FOR TABLE 2</t>
  </si>
  <si>
    <t xml:space="preserve">      calculates local sales tax revenues against figure in Column D (Revenues).  </t>
  </si>
  <si>
    <t>Total No. Visitors (1)</t>
  </si>
  <si>
    <t>(1) This Column already contains a formula that totals</t>
  </si>
  <si>
    <t xml:space="preserve">      the figures in Columns B and C.</t>
  </si>
  <si>
    <t>Percent of Out-Of-State (2)</t>
  </si>
  <si>
    <t>(2) This Column already contains a formala that calculates</t>
  </si>
  <si>
    <t xml:space="preserve">      the percent of out of-state visitors based on the figures</t>
  </si>
  <si>
    <t xml:space="preserve">      entered into Columns C and D.</t>
  </si>
  <si>
    <t>Enter total taxable sales revenue for each category.</t>
  </si>
  <si>
    <t xml:space="preserve">Column E already contains a formula that totals all three revenue </t>
  </si>
  <si>
    <t xml:space="preserve">categories.  This revenue figure ideally will be the base figure (Column D) </t>
  </si>
  <si>
    <t>for projecting state and local tax revenues in "Estimated Refund &amp; Applic.</t>
  </si>
  <si>
    <t>Fee" worksheet.</t>
  </si>
  <si>
    <r>
      <t xml:space="preserve">completion, etc. </t>
    </r>
    <r>
      <rPr>
        <b/>
        <sz val="11"/>
        <color indexed="8"/>
        <rFont val="Calibri"/>
        <family val="2"/>
      </rPr>
      <t xml:space="preserve"> </t>
    </r>
    <r>
      <rPr>
        <b/>
        <u/>
        <sz val="11"/>
        <color indexed="8"/>
        <rFont val="Calibri"/>
        <family val="2"/>
      </rPr>
      <t>Job and wage figures should be cumulative for each year.</t>
    </r>
  </si>
  <si>
    <t>No. FTE  Jobs (2)</t>
  </si>
  <si>
    <t>ATTENDANCE HISTORY</t>
  </si>
  <si>
    <t>Percent of Out-Of-State</t>
  </si>
  <si>
    <t>Yr Preceding Project</t>
  </si>
  <si>
    <t>2 Yrs Preceding Project</t>
  </si>
  <si>
    <t>3 Years Preceding Project</t>
  </si>
  <si>
    <t>4 Yrs Preceding Project</t>
  </si>
  <si>
    <t>5 Yrs Preceding Project</t>
  </si>
  <si>
    <t>PAST TAX REVENUES GENERATED BY PROJECT</t>
  </si>
  <si>
    <t>Federal Income Tax Liability</t>
  </si>
  <si>
    <t>State Income Tax Liability</t>
  </si>
  <si>
    <t>State Sales Tax Collected</t>
  </si>
  <si>
    <t>Local Sales Tax Collected</t>
  </si>
  <si>
    <t>FACILITY ARE REQUIRED TO COMPLETE THIS WORKSHEET.</t>
  </si>
  <si>
    <t>IF YOUR APPLICATION IS FOR A NEW PROJECT, PLEASE SKIP</t>
  </si>
  <si>
    <t>TO THE SALES REVENUE BY CATEGORY WORKSHEET.</t>
  </si>
  <si>
    <t>Other Sales</t>
  </si>
  <si>
    <t>Total No. Visitors</t>
  </si>
  <si>
    <r>
      <t xml:space="preserve">ONLY PROJECTS WHICH INVOLVE </t>
    </r>
    <r>
      <rPr>
        <b/>
        <u/>
        <sz val="11"/>
        <color indexed="10"/>
        <rFont val="Calibri"/>
        <family val="2"/>
      </rPr>
      <t>EXPANSION</t>
    </r>
    <r>
      <rPr>
        <b/>
        <sz val="11"/>
        <color indexed="8"/>
        <rFont val="Calibri"/>
        <family val="2"/>
      </rPr>
      <t xml:space="preserve"> OF AN EXISTING</t>
    </r>
  </si>
  <si>
    <t>Cumulative Project Cost Total (1)</t>
  </si>
  <si>
    <t>2.5% of Cum Project Total (2)</t>
  </si>
  <si>
    <t>Estimated Total Project Revenues Subject to Sales Tax (3)</t>
  </si>
  <si>
    <t>Estimated State Sales Taxes Collected on Sales Revenue (4)</t>
  </si>
  <si>
    <t>Estimated Local Sales Taxes Collected on Revenue (5)</t>
  </si>
  <si>
    <t>Total Estimated Tax Revenues Eligible for Refund (6)</t>
  </si>
  <si>
    <t>Lesser of 2.5% of Project Total vs. Sales &amp; Use Taxes Collected (7)</t>
  </si>
  <si>
    <t>(4) This field already is formulated to calculate 4% of dollar amount entered</t>
  </si>
  <si>
    <t>(5) Applicant can manually enter a dollar figure, or a formula that accurately</t>
  </si>
  <si>
    <r>
      <rPr>
        <b/>
        <sz val="11"/>
        <color indexed="8"/>
        <rFont val="Calibri"/>
        <family val="2"/>
      </rPr>
      <t xml:space="preserve">(1) Enter the </t>
    </r>
    <r>
      <rPr>
        <b/>
        <u/>
        <sz val="11"/>
        <color indexed="8"/>
        <rFont val="Calibri"/>
        <family val="2"/>
      </rPr>
      <t>cumulative</t>
    </r>
    <r>
      <rPr>
        <b/>
        <sz val="11"/>
        <color indexed="8"/>
        <rFont val="Calibri"/>
        <family val="2"/>
      </rPr>
      <t xml:space="preserve"> amount of eligible project costs expended</t>
    </r>
  </si>
  <si>
    <t xml:space="preserve">      through the end of this year.</t>
  </si>
  <si>
    <t>(2) This field already is formulated to calculate 2.5% of the cumulative</t>
  </si>
  <si>
    <t xml:space="preserve">      figure in the preceding column.</t>
  </si>
  <si>
    <t xml:space="preserve">(6) This field contains a formula totaling Columns E &amp; F. </t>
  </si>
  <si>
    <t>(7) This field contains a formula that enters the lesser of Column C or</t>
  </si>
  <si>
    <t xml:space="preserve">      Column G.</t>
  </si>
  <si>
    <t>(3) To include all sales taxes collected at the tourism attraction.  This</t>
  </si>
  <si>
    <t xml:space="preserve">      figure ideally should be equal to the corresponding yr in Column F of </t>
  </si>
  <si>
    <r>
      <t xml:space="preserve">      the Sales Rev by Category Worksheet.  </t>
    </r>
    <r>
      <rPr>
        <b/>
        <u/>
        <sz val="11"/>
        <color indexed="8"/>
        <rFont val="Calibri"/>
        <family val="2"/>
      </rPr>
      <t xml:space="preserve">REMEMBER TO INCLUDE ONLY </t>
    </r>
  </si>
  <si>
    <r>
      <t xml:space="preserve">     </t>
    </r>
    <r>
      <rPr>
        <b/>
        <u/>
        <sz val="11"/>
        <color indexed="8"/>
        <rFont val="Calibri"/>
        <family val="2"/>
      </rPr>
      <t xml:space="preserve"> INCREMENTAL FIGURES FOR EXPANSION PROJECTS.</t>
    </r>
  </si>
  <si>
    <r>
      <t xml:space="preserve">      DO </t>
    </r>
    <r>
      <rPr>
        <b/>
        <u/>
        <sz val="11"/>
        <color indexed="10"/>
        <rFont val="Calibri"/>
        <family val="2"/>
      </rPr>
      <t>NOT</t>
    </r>
    <r>
      <rPr>
        <b/>
        <sz val="11"/>
        <color indexed="8"/>
        <rFont val="Calibri"/>
        <family val="2"/>
      </rPr>
      <t xml:space="preserve"> INCLUDE local sales taxes attributable to education in dollar </t>
    </r>
  </si>
  <si>
    <t xml:space="preserve">      figure or formula.</t>
  </si>
  <si>
    <t xml:space="preserve">(6) This field contains a formula which includes Column E (state sales tax </t>
  </si>
  <si>
    <t xml:space="preserve">      revenue), but not Column F (local sales tax revenue), since the latter is</t>
  </si>
  <si>
    <t xml:space="preserve">     not approved for a refund.  </t>
  </si>
  <si>
    <t>(7) This field contains a formula that enters the lesser of Column C or G.</t>
  </si>
  <si>
    <t xml:space="preserve">      Even though local sales taxes will not be refunded on this project, DCA </t>
  </si>
  <si>
    <t xml:space="preserve">      will track local tax projections for economic benefit analysis.</t>
  </si>
  <si>
    <t xml:space="preserve">*** PLEASE NOTE: The projections above assume that ALL applicable and eligible sales tax revenues collected at the Tourism </t>
  </si>
  <si>
    <t xml:space="preserve">Attraction are remitted in full to the Georgia Department of Revenue (DOR).  The actual amount of GTDA refund received by the </t>
  </si>
  <si>
    <t>markets and sales, the amount of sales tax revenues collected actually remitted to the DOR, etc.</t>
  </si>
  <si>
    <t xml:space="preserve">Applicant likely will vary from the projections above due to a variety of possible factors, such as vendors comp, fluctuations in </t>
  </si>
  <si>
    <t>applicable to the expansion activity.</t>
  </si>
  <si>
    <t>For Expansion Projects, please remember to enter incremental figures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</si>
</sst>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u/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2" borderId="2" xfId="0" applyFill="1" applyBorder="1"/>
    <xf numFmtId="0" fontId="4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2" borderId="6" xfId="0" applyFill="1" applyBorder="1"/>
    <xf numFmtId="0" fontId="0" fillId="0" borderId="5" xfId="0" applyFill="1" applyBorder="1"/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9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10" xfId="0" applyFont="1" applyBorder="1"/>
    <xf numFmtId="164" fontId="10" fillId="0" borderId="11" xfId="0" applyNumberFormat="1" applyFont="1" applyBorder="1"/>
    <xf numFmtId="0" fontId="4" fillId="0" borderId="1" xfId="0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/>
    <xf numFmtId="0" fontId="4" fillId="0" borderId="1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1" xfId="0" applyNumberFormat="1" applyBorder="1"/>
    <xf numFmtId="0" fontId="4" fillId="0" borderId="8" xfId="0" applyFont="1" applyBorder="1" applyAlignment="1">
      <alignment horizontal="center"/>
    </xf>
    <xf numFmtId="0" fontId="12" fillId="0" borderId="0" xfId="0" applyFont="1" applyFill="1" applyBorder="1"/>
    <xf numFmtId="0" fontId="5" fillId="0" borderId="0" xfId="0" applyFont="1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/>
    </xf>
    <xf numFmtId="3" fontId="0" fillId="0" borderId="1" xfId="0" applyNumberFormat="1" applyBorder="1"/>
    <xf numFmtId="3" fontId="0" fillId="0" borderId="8" xfId="0" applyNumberFormat="1" applyBorder="1"/>
    <xf numFmtId="0" fontId="0" fillId="0" borderId="6" xfId="0" applyBorder="1"/>
    <xf numFmtId="0" fontId="4" fillId="0" borderId="6" xfId="0" applyFont="1" applyBorder="1"/>
    <xf numFmtId="164" fontId="0" fillId="2" borderId="4" xfId="0" applyNumberFormat="1" applyFill="1" applyBorder="1" applyAlignment="1">
      <alignment horizontal="center" wrapText="1"/>
    </xf>
    <xf numFmtId="3" fontId="0" fillId="2" borderId="4" xfId="0" applyNumberForma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0"/>
  <sheetViews>
    <sheetView tabSelected="1" zoomScaleNormal="100" workbookViewId="0">
      <selection activeCell="G7" sqref="G7"/>
    </sheetView>
  </sheetViews>
  <sheetFormatPr defaultRowHeight="14.4" x14ac:dyDescent="0.3"/>
  <cols>
    <col min="1" max="1" width="16.44140625" customWidth="1"/>
    <col min="2" max="2" width="16.88671875" customWidth="1"/>
    <col min="3" max="3" width="17.109375" customWidth="1"/>
    <col min="4" max="4" width="17" customWidth="1"/>
    <col min="5" max="5" width="22.33203125" customWidth="1"/>
    <col min="6" max="6" width="3.88671875" customWidth="1"/>
    <col min="7" max="8" width="13.5546875" customWidth="1"/>
    <col min="9" max="9" width="12.109375" customWidth="1"/>
    <col min="10" max="10" width="15.5546875" customWidth="1"/>
    <col min="11" max="11" width="22.44140625" customWidth="1"/>
  </cols>
  <sheetData>
    <row r="1" spans="1:13" ht="15.6" x14ac:dyDescent="0.3">
      <c r="A1" s="5" t="s">
        <v>25</v>
      </c>
      <c r="G1" s="4" t="s">
        <v>31</v>
      </c>
    </row>
    <row r="2" spans="1:13" x14ac:dyDescent="0.3">
      <c r="A2" s="5" t="s">
        <v>23</v>
      </c>
      <c r="G2" t="s">
        <v>4</v>
      </c>
    </row>
    <row r="3" spans="1:13" x14ac:dyDescent="0.3">
      <c r="A3" s="5" t="s">
        <v>22</v>
      </c>
      <c r="G3" t="s">
        <v>5</v>
      </c>
    </row>
    <row r="4" spans="1:13" x14ac:dyDescent="0.3">
      <c r="A4" s="5" t="s">
        <v>15</v>
      </c>
      <c r="G4" t="s">
        <v>6</v>
      </c>
    </row>
    <row r="5" spans="1:13" x14ac:dyDescent="0.3">
      <c r="A5" s="5" t="s">
        <v>17</v>
      </c>
      <c r="G5" t="s">
        <v>86</v>
      </c>
    </row>
    <row r="6" spans="1:13" ht="18" x14ac:dyDescent="0.35">
      <c r="A6" s="68" t="s">
        <v>28</v>
      </c>
      <c r="B6" s="68"/>
      <c r="C6" s="68"/>
      <c r="D6" s="68"/>
      <c r="E6" s="68"/>
      <c r="G6" t="s">
        <v>87</v>
      </c>
    </row>
    <row r="7" spans="1:13" x14ac:dyDescent="0.3">
      <c r="G7" t="s">
        <v>29</v>
      </c>
    </row>
    <row r="8" spans="1:13" x14ac:dyDescent="0.3">
      <c r="G8" t="s">
        <v>30</v>
      </c>
    </row>
    <row r="9" spans="1:13" ht="18" x14ac:dyDescent="0.35">
      <c r="A9" s="68" t="s">
        <v>0</v>
      </c>
      <c r="B9" s="68"/>
      <c r="C9" s="68"/>
      <c r="D9" s="68"/>
      <c r="E9" s="68"/>
      <c r="F9" s="2"/>
      <c r="G9" s="69" t="s">
        <v>7</v>
      </c>
      <c r="H9" s="69"/>
      <c r="I9" s="69"/>
      <c r="J9" s="69"/>
      <c r="K9" s="69"/>
      <c r="L9" s="69"/>
      <c r="M9" s="69"/>
    </row>
    <row r="11" spans="1:13" ht="15" thickBot="1" x14ac:dyDescent="0.35">
      <c r="A11" s="8" t="s">
        <v>1</v>
      </c>
      <c r="B11" s="8" t="s">
        <v>3</v>
      </c>
      <c r="C11" s="8" t="s">
        <v>16</v>
      </c>
      <c r="D11" s="8" t="s">
        <v>26</v>
      </c>
      <c r="E11" s="11" t="s">
        <v>2</v>
      </c>
      <c r="G11" s="8" t="s">
        <v>1</v>
      </c>
      <c r="H11" s="8" t="s">
        <v>3</v>
      </c>
      <c r="I11" s="8" t="s">
        <v>21</v>
      </c>
      <c r="J11" s="8" t="s">
        <v>26</v>
      </c>
      <c r="K11" s="11" t="s">
        <v>2</v>
      </c>
      <c r="L11" s="1"/>
      <c r="M11" s="1"/>
    </row>
    <row r="12" spans="1:13" x14ac:dyDescent="0.3">
      <c r="A12" s="25" t="s">
        <v>8</v>
      </c>
      <c r="B12" s="28"/>
      <c r="C12" s="28"/>
      <c r="D12" s="26"/>
      <c r="E12" s="27"/>
      <c r="G12" s="25" t="s">
        <v>8</v>
      </c>
      <c r="H12" s="28">
        <v>2000000</v>
      </c>
      <c r="I12" s="28">
        <v>2000000</v>
      </c>
      <c r="J12" s="26" t="s">
        <v>14</v>
      </c>
      <c r="K12" s="27" t="s">
        <v>17</v>
      </c>
    </row>
    <row r="13" spans="1:13" x14ac:dyDescent="0.3">
      <c r="A13" s="9"/>
      <c r="B13" s="17"/>
      <c r="C13" s="17"/>
      <c r="D13" s="14"/>
      <c r="E13" s="12"/>
      <c r="G13" s="9"/>
      <c r="H13" s="17"/>
      <c r="I13" s="17"/>
      <c r="J13" s="14"/>
      <c r="K13" s="12"/>
    </row>
    <row r="14" spans="1:13" x14ac:dyDescent="0.3">
      <c r="A14" s="9"/>
      <c r="B14" s="17"/>
      <c r="C14" s="17"/>
      <c r="D14" s="14"/>
      <c r="E14" s="12"/>
      <c r="G14" s="9"/>
      <c r="H14" s="17"/>
      <c r="I14" s="17"/>
      <c r="J14" s="14"/>
      <c r="K14" s="12"/>
    </row>
    <row r="15" spans="1:13" x14ac:dyDescent="0.3">
      <c r="A15" s="9"/>
      <c r="B15" s="17"/>
      <c r="C15" s="17"/>
      <c r="D15" s="14"/>
      <c r="E15" s="12"/>
      <c r="G15" s="9"/>
      <c r="H15" s="17"/>
      <c r="I15" s="17"/>
      <c r="J15" s="14"/>
      <c r="K15" s="12"/>
    </row>
    <row r="16" spans="1:13" x14ac:dyDescent="0.3">
      <c r="A16" s="21"/>
      <c r="B16" s="22"/>
      <c r="C16" s="22"/>
      <c r="D16" s="22"/>
      <c r="E16" s="23"/>
      <c r="G16" s="21"/>
      <c r="H16" s="24"/>
      <c r="I16" s="24"/>
      <c r="J16" s="22"/>
      <c r="K16" s="23"/>
    </row>
    <row r="17" spans="1:11" ht="28.8" x14ac:dyDescent="0.3">
      <c r="A17" s="29" t="s">
        <v>9</v>
      </c>
      <c r="B17" s="28"/>
      <c r="C17" s="28"/>
      <c r="D17" s="26"/>
      <c r="E17" s="27"/>
      <c r="G17" s="25" t="s">
        <v>9</v>
      </c>
      <c r="H17" s="28">
        <v>10000000</v>
      </c>
      <c r="I17" s="28">
        <v>2000000</v>
      </c>
      <c r="J17" s="26" t="s">
        <v>14</v>
      </c>
      <c r="K17" s="27" t="s">
        <v>15</v>
      </c>
    </row>
    <row r="18" spans="1:11" x14ac:dyDescent="0.3">
      <c r="A18" s="9"/>
      <c r="B18" s="17"/>
      <c r="C18" s="17"/>
      <c r="D18" s="14"/>
      <c r="E18" s="12"/>
      <c r="G18" s="9"/>
      <c r="H18" s="17"/>
      <c r="I18" s="17">
        <v>1500000</v>
      </c>
      <c r="J18" s="14" t="s">
        <v>18</v>
      </c>
      <c r="K18" s="12" t="s">
        <v>22</v>
      </c>
    </row>
    <row r="19" spans="1:11" x14ac:dyDescent="0.3">
      <c r="A19" s="9"/>
      <c r="B19" s="17"/>
      <c r="C19" s="17"/>
      <c r="D19" s="14"/>
      <c r="E19" s="12"/>
      <c r="G19" s="9"/>
      <c r="H19" s="17"/>
      <c r="I19" s="17">
        <v>6500000</v>
      </c>
      <c r="J19" s="14" t="s">
        <v>19</v>
      </c>
      <c r="K19" s="12" t="s">
        <v>15</v>
      </c>
    </row>
    <row r="20" spans="1:11" x14ac:dyDescent="0.3">
      <c r="A20" s="9"/>
      <c r="B20" s="17"/>
      <c r="C20" s="17"/>
      <c r="D20" s="14"/>
      <c r="E20" s="12"/>
      <c r="G20" s="9"/>
      <c r="H20" s="17"/>
      <c r="I20" s="17"/>
      <c r="J20" s="14"/>
      <c r="K20" s="12"/>
    </row>
    <row r="21" spans="1:11" x14ac:dyDescent="0.3">
      <c r="A21" s="21"/>
      <c r="B21" s="22"/>
      <c r="C21" s="22"/>
      <c r="D21" s="22"/>
      <c r="E21" s="23"/>
      <c r="G21" s="21"/>
      <c r="H21" s="24"/>
      <c r="I21" s="24"/>
      <c r="J21" s="22"/>
      <c r="K21" s="23"/>
    </row>
    <row r="22" spans="1:11" ht="43.2" x14ac:dyDescent="0.3">
      <c r="A22" s="29" t="s">
        <v>11</v>
      </c>
      <c r="B22" s="28"/>
      <c r="C22" s="28"/>
      <c r="D22" s="26"/>
      <c r="E22" s="27"/>
      <c r="G22" s="29" t="s">
        <v>11</v>
      </c>
      <c r="H22" s="28">
        <v>2000000</v>
      </c>
      <c r="I22" s="28">
        <v>2000000</v>
      </c>
      <c r="J22" s="26" t="s">
        <v>24</v>
      </c>
      <c r="K22" s="27" t="s">
        <v>22</v>
      </c>
    </row>
    <row r="23" spans="1:11" x14ac:dyDescent="0.3">
      <c r="A23" s="9"/>
      <c r="B23" s="17"/>
      <c r="C23" s="17"/>
      <c r="D23" s="14"/>
      <c r="E23" s="12"/>
      <c r="G23" s="9"/>
      <c r="H23" s="17"/>
      <c r="I23" s="17"/>
      <c r="J23" s="14"/>
      <c r="K23" s="12"/>
    </row>
    <row r="24" spans="1:11" x14ac:dyDescent="0.3">
      <c r="A24" s="9"/>
      <c r="B24" s="17"/>
      <c r="C24" s="17"/>
      <c r="D24" s="14"/>
      <c r="E24" s="12"/>
      <c r="G24" s="9"/>
      <c r="H24" s="17"/>
      <c r="I24" s="17"/>
      <c r="J24" s="14"/>
      <c r="K24" s="12"/>
    </row>
    <row r="25" spans="1:11" x14ac:dyDescent="0.3">
      <c r="A25" s="9"/>
      <c r="B25" s="17"/>
      <c r="C25" s="17"/>
      <c r="D25" s="14"/>
      <c r="E25" s="12"/>
      <c r="G25" s="9"/>
      <c r="H25" s="17"/>
      <c r="I25" s="17"/>
      <c r="J25" s="14"/>
      <c r="K25" s="12"/>
    </row>
    <row r="26" spans="1:11" x14ac:dyDescent="0.3">
      <c r="A26" s="21"/>
      <c r="B26" s="22"/>
      <c r="C26" s="22"/>
      <c r="D26" s="22"/>
      <c r="E26" s="23"/>
      <c r="G26" s="21"/>
      <c r="H26" s="24"/>
      <c r="I26" s="24"/>
      <c r="J26" s="22"/>
      <c r="K26" s="23"/>
    </row>
    <row r="27" spans="1:11" ht="41.4" x14ac:dyDescent="0.3">
      <c r="A27" s="30" t="s">
        <v>12</v>
      </c>
      <c r="B27" s="28"/>
      <c r="C27" s="28"/>
      <c r="D27" s="26"/>
      <c r="E27" s="27"/>
      <c r="G27" s="30" t="s">
        <v>12</v>
      </c>
      <c r="H27" s="28">
        <v>1000000</v>
      </c>
      <c r="I27" s="28">
        <v>500000</v>
      </c>
      <c r="J27" s="26" t="s">
        <v>14</v>
      </c>
      <c r="K27" s="27" t="s">
        <v>17</v>
      </c>
    </row>
    <row r="28" spans="1:11" x14ac:dyDescent="0.3">
      <c r="A28" s="9"/>
      <c r="B28" s="17"/>
      <c r="C28" s="17"/>
      <c r="D28" s="14"/>
      <c r="E28" s="12"/>
      <c r="G28" s="9"/>
      <c r="H28" s="17"/>
      <c r="I28" s="17">
        <v>500000</v>
      </c>
      <c r="J28" s="14" t="s">
        <v>18</v>
      </c>
      <c r="K28" s="12" t="s">
        <v>25</v>
      </c>
    </row>
    <row r="29" spans="1:11" x14ac:dyDescent="0.3">
      <c r="A29" s="9"/>
      <c r="B29" s="17"/>
      <c r="C29" s="17"/>
      <c r="D29" s="14"/>
      <c r="E29" s="12"/>
      <c r="G29" s="9"/>
      <c r="H29" s="17"/>
      <c r="I29" s="17"/>
      <c r="J29" s="14"/>
      <c r="K29" s="12"/>
    </row>
    <row r="30" spans="1:11" x14ac:dyDescent="0.3">
      <c r="A30" s="21"/>
      <c r="B30" s="22"/>
      <c r="C30" s="22"/>
      <c r="D30" s="22"/>
      <c r="E30" s="23"/>
      <c r="G30" s="21"/>
      <c r="H30" s="24"/>
      <c r="I30" s="24"/>
      <c r="J30" s="22"/>
      <c r="K30" s="23"/>
    </row>
    <row r="31" spans="1:11" ht="55.2" x14ac:dyDescent="0.3">
      <c r="A31" s="30" t="s">
        <v>27</v>
      </c>
      <c r="B31" s="63"/>
      <c r="C31" s="28"/>
      <c r="D31" s="64"/>
      <c r="E31" s="27"/>
      <c r="G31" s="30" t="s">
        <v>13</v>
      </c>
      <c r="H31" s="28">
        <v>500000</v>
      </c>
      <c r="I31" s="28">
        <v>500000</v>
      </c>
      <c r="J31" s="26" t="s">
        <v>14</v>
      </c>
      <c r="K31" s="27" t="s">
        <v>15</v>
      </c>
    </row>
    <row r="32" spans="1:11" x14ac:dyDescent="0.3">
      <c r="A32" s="9"/>
      <c r="B32" s="17"/>
      <c r="C32" s="17"/>
      <c r="D32" s="65"/>
      <c r="E32" s="12"/>
      <c r="G32" s="9"/>
      <c r="H32" s="17"/>
      <c r="I32" s="17"/>
      <c r="J32" s="14"/>
      <c r="K32" s="12"/>
    </row>
    <row r="33" spans="1:12" x14ac:dyDescent="0.3">
      <c r="A33" s="9"/>
      <c r="B33" s="17"/>
      <c r="C33" s="17"/>
      <c r="D33" s="65"/>
      <c r="E33" s="12"/>
      <c r="G33" s="9"/>
      <c r="H33" s="17"/>
      <c r="I33" s="17"/>
      <c r="J33" s="14"/>
      <c r="K33" s="12"/>
    </row>
    <row r="34" spans="1:12" x14ac:dyDescent="0.3">
      <c r="A34" s="9"/>
      <c r="B34" s="17"/>
      <c r="C34" s="17"/>
      <c r="D34" s="65"/>
      <c r="E34" s="12"/>
      <c r="G34" s="9"/>
      <c r="H34" s="17"/>
      <c r="I34" s="17"/>
      <c r="J34" s="14"/>
      <c r="K34" s="12"/>
    </row>
    <row r="35" spans="1:12" x14ac:dyDescent="0.3">
      <c r="A35" s="21"/>
      <c r="B35" s="22"/>
      <c r="C35" s="22"/>
      <c r="D35" s="22"/>
      <c r="E35" s="23"/>
      <c r="G35" s="21"/>
      <c r="H35" s="24"/>
      <c r="I35" s="24"/>
      <c r="J35" s="22"/>
      <c r="K35" s="23"/>
    </row>
    <row r="36" spans="1:12" x14ac:dyDescent="0.3">
      <c r="A36" s="25" t="s">
        <v>10</v>
      </c>
      <c r="B36" s="28"/>
      <c r="C36" s="28"/>
      <c r="D36" s="26"/>
      <c r="E36" s="27"/>
      <c r="G36" s="25" t="s">
        <v>10</v>
      </c>
      <c r="H36" s="28">
        <v>0</v>
      </c>
      <c r="I36" s="28">
        <v>0</v>
      </c>
      <c r="J36" s="26"/>
      <c r="K36" s="27"/>
    </row>
    <row r="37" spans="1:12" x14ac:dyDescent="0.3">
      <c r="A37" s="9"/>
      <c r="B37" s="17"/>
      <c r="C37" s="17"/>
      <c r="D37" s="14"/>
      <c r="E37" s="12"/>
      <c r="G37" s="9"/>
      <c r="H37" s="17"/>
      <c r="I37" s="17"/>
      <c r="J37" s="14"/>
      <c r="K37" s="12"/>
    </row>
    <row r="38" spans="1:12" x14ac:dyDescent="0.3">
      <c r="A38" s="10"/>
      <c r="B38" s="15"/>
      <c r="C38" s="15"/>
      <c r="D38" s="15"/>
      <c r="E38" s="13"/>
      <c r="G38" s="10"/>
      <c r="H38" s="18"/>
      <c r="I38" s="18"/>
      <c r="J38" s="15"/>
      <c r="K38" s="13"/>
    </row>
    <row r="39" spans="1:12" ht="15" thickBot="1" x14ac:dyDescent="0.35">
      <c r="A39" s="7" t="s">
        <v>20</v>
      </c>
      <c r="B39" s="19">
        <f>SUM(B12:B38)</f>
        <v>0</v>
      </c>
      <c r="C39" s="19">
        <f>SUM(C12:C38)</f>
        <v>0</v>
      </c>
      <c r="D39" s="16"/>
      <c r="E39" s="16"/>
      <c r="F39" s="9"/>
      <c r="G39" s="20" t="s">
        <v>20</v>
      </c>
      <c r="H39" s="19">
        <f>SUM(H12:H38)</f>
        <v>15500000</v>
      </c>
      <c r="I39" s="19">
        <f>SUM(I12:I38)</f>
        <v>15500000</v>
      </c>
      <c r="J39" s="16"/>
      <c r="K39" s="16"/>
      <c r="L39" s="9"/>
    </row>
    <row r="40" spans="1:12" x14ac:dyDescent="0.3">
      <c r="H40" s="3"/>
      <c r="I40" s="3"/>
    </row>
  </sheetData>
  <mergeCells count="3">
    <mergeCell ref="A9:E9"/>
    <mergeCell ref="G9:M9"/>
    <mergeCell ref="A6:E6"/>
  </mergeCells>
  <dataValidations count="1">
    <dataValidation type="list" allowBlank="1" showInputMessage="1" showErrorMessage="1" error="Please choose status category from drop box." sqref="E31:E37 E12:E15 E17:E20 E22:E25 E27:E29 K12:K15 K17:K20 K22:K25 K27:K29 K36:K37 K31:K34">
      <formula1>$A$1:$A$5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8"/>
  <sheetViews>
    <sheetView workbookViewId="0">
      <selection activeCell="K6" sqref="K6"/>
    </sheetView>
  </sheetViews>
  <sheetFormatPr defaultRowHeight="14.4" x14ac:dyDescent="0.3"/>
  <cols>
    <col min="2" max="2" width="13.109375" customWidth="1"/>
    <col min="3" max="3" width="13.33203125" customWidth="1"/>
    <col min="4" max="4" width="14.33203125" customWidth="1"/>
    <col min="5" max="5" width="15.44140625" customWidth="1"/>
    <col min="6" max="6" width="13" customWidth="1"/>
    <col min="7" max="7" width="13.88671875" customWidth="1"/>
    <col min="8" max="8" width="15.44140625" customWidth="1"/>
    <col min="9" max="9" width="7.44140625" customWidth="1"/>
  </cols>
  <sheetData>
    <row r="1" spans="1:10" ht="18" x14ac:dyDescent="0.35">
      <c r="A1" s="69" t="s">
        <v>28</v>
      </c>
      <c r="B1" s="69"/>
      <c r="C1" s="69"/>
      <c r="D1" s="69"/>
      <c r="E1" s="69"/>
      <c r="F1" s="69"/>
      <c r="G1" s="69"/>
      <c r="H1" s="69"/>
      <c r="J1" s="44" t="s">
        <v>81</v>
      </c>
    </row>
    <row r="2" spans="1:10" ht="18" x14ac:dyDescent="0.35">
      <c r="A2" s="69" t="s">
        <v>38</v>
      </c>
      <c r="B2" s="69"/>
      <c r="C2" s="69"/>
      <c r="D2" s="69"/>
      <c r="E2" s="69"/>
      <c r="F2" s="69"/>
      <c r="G2" s="69"/>
      <c r="H2" s="69"/>
      <c r="J2" s="67" t="s">
        <v>82</v>
      </c>
    </row>
    <row r="3" spans="1:10" x14ac:dyDescent="0.3">
      <c r="A3" s="42"/>
      <c r="B3" s="42"/>
      <c r="C3" s="42"/>
      <c r="D3" s="42"/>
      <c r="E3" s="42"/>
      <c r="F3" s="42"/>
      <c r="G3" s="42"/>
      <c r="H3" s="42"/>
      <c r="J3" s="67" t="s">
        <v>83</v>
      </c>
    </row>
    <row r="4" spans="1:10" ht="18" x14ac:dyDescent="0.35">
      <c r="A4" s="70" t="s">
        <v>79</v>
      </c>
      <c r="B4" s="70"/>
      <c r="C4" s="70"/>
      <c r="D4" s="70"/>
      <c r="E4" s="70"/>
      <c r="F4" s="70"/>
      <c r="G4" s="70"/>
      <c r="H4" s="70"/>
      <c r="J4" s="67" t="s">
        <v>84</v>
      </c>
    </row>
    <row r="5" spans="1:10" ht="15.6" x14ac:dyDescent="0.3">
      <c r="A5" s="71" t="s">
        <v>78</v>
      </c>
      <c r="B5" s="71"/>
      <c r="C5" s="71"/>
      <c r="D5" s="71"/>
      <c r="E5" s="71"/>
      <c r="F5" s="71"/>
      <c r="G5" s="71"/>
      <c r="H5" s="71"/>
      <c r="J5" s="67" t="s">
        <v>85</v>
      </c>
    </row>
    <row r="6" spans="1:10" ht="73.2" thickBot="1" x14ac:dyDescent="0.4">
      <c r="A6" s="11" t="s">
        <v>32</v>
      </c>
      <c r="B6" s="47" t="s">
        <v>125</v>
      </c>
      <c r="C6" s="47" t="s">
        <v>126</v>
      </c>
      <c r="D6" s="47" t="s">
        <v>127</v>
      </c>
      <c r="E6" s="47" t="s">
        <v>128</v>
      </c>
      <c r="F6" s="47" t="s">
        <v>129</v>
      </c>
      <c r="G6" s="47" t="s">
        <v>130</v>
      </c>
      <c r="H6" s="47" t="s">
        <v>131</v>
      </c>
      <c r="J6" s="53" t="s">
        <v>90</v>
      </c>
    </row>
    <row r="7" spans="1:10" x14ac:dyDescent="0.3">
      <c r="A7" s="13">
        <v>1</v>
      </c>
      <c r="B7" s="46"/>
      <c r="C7" s="46">
        <f t="shared" ref="C7:C16" si="0">B7*0.025</f>
        <v>0</v>
      </c>
      <c r="D7" s="46"/>
      <c r="E7" s="46">
        <f>D7*0.04</f>
        <v>0</v>
      </c>
      <c r="F7" s="46"/>
      <c r="G7" s="46">
        <f>E7+F7</f>
        <v>0</v>
      </c>
      <c r="H7" s="46">
        <f>IF(C7&lt;G7, C7, IF(C7&lt;G7,C7,G7))</f>
        <v>0</v>
      </c>
      <c r="J7" s="1" t="s">
        <v>134</v>
      </c>
    </row>
    <row r="8" spans="1:10" x14ac:dyDescent="0.3">
      <c r="A8" s="43">
        <v>2</v>
      </c>
      <c r="B8" s="38"/>
      <c r="C8" s="38">
        <f t="shared" si="0"/>
        <v>0</v>
      </c>
      <c r="D8" s="38"/>
      <c r="E8" s="38">
        <f t="shared" ref="E8:E16" si="1">D8*0.04</f>
        <v>0</v>
      </c>
      <c r="F8" s="38"/>
      <c r="G8" s="38">
        <f t="shared" ref="G8:G16" si="2">E8+F8</f>
        <v>0</v>
      </c>
      <c r="H8" s="38">
        <f t="shared" ref="H8:H16" si="3">IF(C8&lt;G8, C8, IF(C8&lt;G8,C8,G8))</f>
        <v>0</v>
      </c>
      <c r="J8" s="1" t="s">
        <v>135</v>
      </c>
    </row>
    <row r="9" spans="1:10" x14ac:dyDescent="0.3">
      <c r="A9" s="43">
        <v>3</v>
      </c>
      <c r="B9" s="38"/>
      <c r="C9" s="38">
        <f t="shared" si="0"/>
        <v>0</v>
      </c>
      <c r="D9" s="38"/>
      <c r="E9" s="38">
        <f t="shared" si="1"/>
        <v>0</v>
      </c>
      <c r="F9" s="38"/>
      <c r="G9" s="38">
        <f t="shared" si="2"/>
        <v>0</v>
      </c>
      <c r="H9" s="38">
        <f t="shared" si="3"/>
        <v>0</v>
      </c>
      <c r="J9" s="1" t="s">
        <v>136</v>
      </c>
    </row>
    <row r="10" spans="1:10" x14ac:dyDescent="0.3">
      <c r="A10" s="43">
        <v>4</v>
      </c>
      <c r="B10" s="38"/>
      <c r="C10" s="38">
        <f t="shared" si="0"/>
        <v>0</v>
      </c>
      <c r="D10" s="38"/>
      <c r="E10" s="38">
        <f t="shared" si="1"/>
        <v>0</v>
      </c>
      <c r="F10" s="38"/>
      <c r="G10" s="38">
        <f t="shared" si="2"/>
        <v>0</v>
      </c>
      <c r="H10" s="38">
        <f t="shared" si="3"/>
        <v>0</v>
      </c>
      <c r="J10" s="1" t="s">
        <v>137</v>
      </c>
    </row>
    <row r="11" spans="1:10" x14ac:dyDescent="0.3">
      <c r="A11" s="43">
        <v>5</v>
      </c>
      <c r="B11" s="38"/>
      <c r="C11" s="38">
        <f t="shared" si="0"/>
        <v>0</v>
      </c>
      <c r="D11" s="38"/>
      <c r="E11" s="38">
        <f t="shared" si="1"/>
        <v>0</v>
      </c>
      <c r="F11" s="38"/>
      <c r="G11" s="38">
        <f t="shared" si="2"/>
        <v>0</v>
      </c>
      <c r="H11" s="38">
        <f t="shared" si="3"/>
        <v>0</v>
      </c>
      <c r="J11" s="1" t="s">
        <v>141</v>
      </c>
    </row>
    <row r="12" spans="1:10" x14ac:dyDescent="0.3">
      <c r="A12" s="43">
        <v>6</v>
      </c>
      <c r="B12" s="38"/>
      <c r="C12" s="38">
        <f t="shared" si="0"/>
        <v>0</v>
      </c>
      <c r="D12" s="38"/>
      <c r="E12" s="38">
        <f t="shared" si="1"/>
        <v>0</v>
      </c>
      <c r="F12" s="38"/>
      <c r="G12" s="38">
        <f t="shared" si="2"/>
        <v>0</v>
      </c>
      <c r="H12" s="38">
        <f t="shared" si="3"/>
        <v>0</v>
      </c>
      <c r="J12" s="1" t="s">
        <v>142</v>
      </c>
    </row>
    <row r="13" spans="1:10" x14ac:dyDescent="0.3">
      <c r="A13" s="43">
        <v>7</v>
      </c>
      <c r="B13" s="38"/>
      <c r="C13" s="38">
        <f t="shared" si="0"/>
        <v>0</v>
      </c>
      <c r="D13" s="38"/>
      <c r="E13" s="38">
        <f t="shared" si="1"/>
        <v>0</v>
      </c>
      <c r="F13" s="38"/>
      <c r="G13" s="38">
        <f t="shared" si="2"/>
        <v>0</v>
      </c>
      <c r="H13" s="38">
        <f t="shared" si="3"/>
        <v>0</v>
      </c>
      <c r="J13" s="1" t="s">
        <v>143</v>
      </c>
    </row>
    <row r="14" spans="1:10" x14ac:dyDescent="0.3">
      <c r="A14" s="43">
        <v>8</v>
      </c>
      <c r="B14" s="38"/>
      <c r="C14" s="38">
        <f t="shared" si="0"/>
        <v>0</v>
      </c>
      <c r="D14" s="38"/>
      <c r="E14" s="38">
        <f t="shared" si="1"/>
        <v>0</v>
      </c>
      <c r="F14" s="38"/>
      <c r="G14" s="38">
        <f t="shared" si="2"/>
        <v>0</v>
      </c>
      <c r="H14" s="38">
        <f t="shared" si="3"/>
        <v>0</v>
      </c>
      <c r="J14" s="1" t="s">
        <v>144</v>
      </c>
    </row>
    <row r="15" spans="1:10" x14ac:dyDescent="0.3">
      <c r="A15" s="43">
        <v>9</v>
      </c>
      <c r="B15" s="38"/>
      <c r="C15" s="38">
        <f t="shared" si="0"/>
        <v>0</v>
      </c>
      <c r="D15" s="38"/>
      <c r="E15" s="38">
        <f t="shared" si="1"/>
        <v>0</v>
      </c>
      <c r="F15" s="38"/>
      <c r="G15" s="38">
        <f t="shared" si="2"/>
        <v>0</v>
      </c>
      <c r="H15" s="38">
        <f t="shared" si="3"/>
        <v>0</v>
      </c>
      <c r="J15" s="1" t="s">
        <v>132</v>
      </c>
    </row>
    <row r="16" spans="1:10" x14ac:dyDescent="0.3">
      <c r="A16" s="43">
        <v>10</v>
      </c>
      <c r="B16" s="38"/>
      <c r="C16" s="38">
        <f t="shared" si="0"/>
        <v>0</v>
      </c>
      <c r="D16" s="38"/>
      <c r="E16" s="38">
        <f t="shared" si="1"/>
        <v>0</v>
      </c>
      <c r="F16" s="38"/>
      <c r="G16" s="38">
        <f t="shared" si="2"/>
        <v>0</v>
      </c>
      <c r="H16" s="38">
        <f t="shared" si="3"/>
        <v>0</v>
      </c>
      <c r="J16" s="1" t="s">
        <v>89</v>
      </c>
    </row>
    <row r="17" spans="1:10" x14ac:dyDescent="0.3">
      <c r="A17" s="6"/>
      <c r="B17" s="38"/>
      <c r="C17" s="38"/>
      <c r="D17" s="38"/>
      <c r="E17" s="38"/>
      <c r="F17" s="38"/>
      <c r="G17" s="38"/>
      <c r="H17" s="38"/>
      <c r="J17" s="1" t="s">
        <v>133</v>
      </c>
    </row>
    <row r="18" spans="1:10" x14ac:dyDescent="0.3">
      <c r="A18" s="6" t="s">
        <v>33</v>
      </c>
      <c r="B18" s="38"/>
      <c r="C18" s="38">
        <f t="shared" ref="C18:H18" si="4">SUM(C7:C16)</f>
        <v>0</v>
      </c>
      <c r="D18" s="38">
        <f t="shared" si="4"/>
        <v>0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9">
        <f t="shared" si="4"/>
        <v>0</v>
      </c>
      <c r="J18" s="1" t="s">
        <v>92</v>
      </c>
    </row>
    <row r="19" spans="1:10" x14ac:dyDescent="0.3">
      <c r="H19" s="32" t="s">
        <v>34</v>
      </c>
      <c r="J19" s="1" t="s">
        <v>145</v>
      </c>
    </row>
    <row r="20" spans="1:10" x14ac:dyDescent="0.3">
      <c r="H20" s="32" t="s">
        <v>35</v>
      </c>
      <c r="J20" s="1" t="s">
        <v>146</v>
      </c>
    </row>
    <row r="21" spans="1:10" x14ac:dyDescent="0.3">
      <c r="H21" s="33" t="s">
        <v>36</v>
      </c>
      <c r="J21" s="1" t="s">
        <v>138</v>
      </c>
    </row>
    <row r="22" spans="1:10" x14ac:dyDescent="0.3">
      <c r="J22" s="1" t="s">
        <v>139</v>
      </c>
    </row>
    <row r="23" spans="1:10" ht="18" x14ac:dyDescent="0.35">
      <c r="A23" s="35" t="s">
        <v>37</v>
      </c>
      <c r="B23" s="34"/>
      <c r="C23" s="34"/>
      <c r="D23" s="34"/>
      <c r="E23" s="34"/>
      <c r="F23" s="34"/>
      <c r="G23" s="34"/>
      <c r="H23" s="36">
        <f>IF(H18*0.005&lt;10000,H18*0.005,10000)</f>
        <v>0</v>
      </c>
      <c r="J23" s="1" t="s">
        <v>140</v>
      </c>
    </row>
    <row r="24" spans="1:10" x14ac:dyDescent="0.3">
      <c r="A24" s="66"/>
    </row>
    <row r="25" spans="1:10" x14ac:dyDescent="0.3">
      <c r="A25" s="66" t="s">
        <v>153</v>
      </c>
    </row>
    <row r="26" spans="1:10" x14ac:dyDescent="0.3">
      <c r="A26" s="66" t="s">
        <v>154</v>
      </c>
    </row>
    <row r="27" spans="1:10" x14ac:dyDescent="0.3">
      <c r="A27" s="66" t="s">
        <v>156</v>
      </c>
    </row>
    <row r="28" spans="1:10" x14ac:dyDescent="0.3">
      <c r="A28" s="66" t="s">
        <v>155</v>
      </c>
    </row>
    <row r="29" spans="1:10" x14ac:dyDescent="0.3">
      <c r="A29" s="1"/>
    </row>
    <row r="30" spans="1:10" ht="18" x14ac:dyDescent="0.35">
      <c r="A30" s="69" t="s">
        <v>28</v>
      </c>
      <c r="B30" s="69"/>
      <c r="C30" s="69"/>
      <c r="D30" s="69"/>
      <c r="E30" s="69"/>
      <c r="F30" s="69"/>
      <c r="G30" s="69"/>
      <c r="H30" s="69"/>
    </row>
    <row r="31" spans="1:10" ht="18" x14ac:dyDescent="0.35">
      <c r="A31" s="69" t="s">
        <v>38</v>
      </c>
      <c r="B31" s="69"/>
      <c r="C31" s="69"/>
      <c r="D31" s="69"/>
      <c r="E31" s="69"/>
      <c r="F31" s="69"/>
      <c r="G31" s="69"/>
      <c r="H31" s="69"/>
    </row>
    <row r="32" spans="1:10" x14ac:dyDescent="0.3">
      <c r="A32" s="42"/>
      <c r="B32" s="42"/>
      <c r="C32" s="42"/>
      <c r="D32" s="42"/>
      <c r="E32" s="42"/>
      <c r="F32" s="42"/>
      <c r="G32" s="42"/>
      <c r="H32" s="42"/>
    </row>
    <row r="33" spans="1:10" ht="18" x14ac:dyDescent="0.35">
      <c r="A33" s="70" t="s">
        <v>77</v>
      </c>
      <c r="B33" s="70"/>
      <c r="C33" s="70"/>
      <c r="D33" s="70"/>
      <c r="E33" s="70"/>
      <c r="F33" s="70"/>
      <c r="G33" s="70"/>
      <c r="H33" s="70"/>
    </row>
    <row r="34" spans="1:10" ht="15.6" x14ac:dyDescent="0.3">
      <c r="A34" s="71" t="s">
        <v>80</v>
      </c>
      <c r="B34" s="71"/>
      <c r="C34" s="71"/>
      <c r="D34" s="71"/>
      <c r="E34" s="71"/>
      <c r="F34" s="71"/>
      <c r="G34" s="71"/>
      <c r="H34" s="71"/>
    </row>
    <row r="35" spans="1:10" ht="73.2" thickBot="1" x14ac:dyDescent="0.4">
      <c r="A35" s="11" t="s">
        <v>32</v>
      </c>
      <c r="B35" s="47" t="s">
        <v>125</v>
      </c>
      <c r="C35" s="47" t="s">
        <v>126</v>
      </c>
      <c r="D35" s="47" t="s">
        <v>127</v>
      </c>
      <c r="E35" s="47" t="s">
        <v>128</v>
      </c>
      <c r="F35" s="47" t="s">
        <v>129</v>
      </c>
      <c r="G35" s="47" t="s">
        <v>130</v>
      </c>
      <c r="H35" s="47" t="s">
        <v>131</v>
      </c>
      <c r="J35" s="53" t="s">
        <v>91</v>
      </c>
    </row>
    <row r="36" spans="1:10" x14ac:dyDescent="0.3">
      <c r="A36" s="13">
        <v>1</v>
      </c>
      <c r="B36" s="46"/>
      <c r="C36" s="46">
        <f t="shared" ref="C36:C45" si="5">B36*0.025</f>
        <v>0</v>
      </c>
      <c r="D36" s="46"/>
      <c r="E36" s="46">
        <f>D36*0.04</f>
        <v>0</v>
      </c>
      <c r="F36" s="46"/>
      <c r="G36" s="46">
        <f>E36</f>
        <v>0</v>
      </c>
      <c r="H36" s="38">
        <f t="shared" ref="H36:H45" si="6">IF(C36&lt;G36, C36, IF(C36&lt;G36,C36,G36))</f>
        <v>0</v>
      </c>
      <c r="J36" s="1" t="s">
        <v>134</v>
      </c>
    </row>
    <row r="37" spans="1:10" x14ac:dyDescent="0.3">
      <c r="A37" s="43">
        <v>2</v>
      </c>
      <c r="B37" s="38"/>
      <c r="C37" s="38">
        <f t="shared" si="5"/>
        <v>0</v>
      </c>
      <c r="D37" s="38"/>
      <c r="E37" s="38">
        <f t="shared" ref="E37:E45" si="7">D37*0.04</f>
        <v>0</v>
      </c>
      <c r="F37" s="38"/>
      <c r="G37" s="38">
        <f t="shared" ref="G37:G45" si="8">E37</f>
        <v>0</v>
      </c>
      <c r="H37" s="38">
        <f t="shared" si="6"/>
        <v>0</v>
      </c>
      <c r="J37" s="1" t="s">
        <v>135</v>
      </c>
    </row>
    <row r="38" spans="1:10" x14ac:dyDescent="0.3">
      <c r="A38" s="43">
        <v>3</v>
      </c>
      <c r="B38" s="38"/>
      <c r="C38" s="38">
        <f t="shared" si="5"/>
        <v>0</v>
      </c>
      <c r="D38" s="38"/>
      <c r="E38" s="38">
        <f t="shared" si="7"/>
        <v>0</v>
      </c>
      <c r="F38" s="38"/>
      <c r="G38" s="38">
        <f t="shared" si="8"/>
        <v>0</v>
      </c>
      <c r="H38" s="38">
        <f t="shared" si="6"/>
        <v>0</v>
      </c>
      <c r="J38" s="1" t="s">
        <v>136</v>
      </c>
    </row>
    <row r="39" spans="1:10" x14ac:dyDescent="0.3">
      <c r="A39" s="43">
        <v>4</v>
      </c>
      <c r="B39" s="38"/>
      <c r="C39" s="38">
        <f t="shared" si="5"/>
        <v>0</v>
      </c>
      <c r="D39" s="38"/>
      <c r="E39" s="38">
        <f t="shared" si="7"/>
        <v>0</v>
      </c>
      <c r="F39" s="38"/>
      <c r="G39" s="38">
        <f t="shared" si="8"/>
        <v>0</v>
      </c>
      <c r="H39" s="38">
        <f t="shared" si="6"/>
        <v>0</v>
      </c>
      <c r="J39" s="1" t="s">
        <v>137</v>
      </c>
    </row>
    <row r="40" spans="1:10" x14ac:dyDescent="0.3">
      <c r="A40" s="43">
        <v>5</v>
      </c>
      <c r="B40" s="38"/>
      <c r="C40" s="38">
        <f t="shared" si="5"/>
        <v>0</v>
      </c>
      <c r="D40" s="38"/>
      <c r="E40" s="38">
        <f t="shared" si="7"/>
        <v>0</v>
      </c>
      <c r="F40" s="38"/>
      <c r="G40" s="38">
        <f t="shared" si="8"/>
        <v>0</v>
      </c>
      <c r="H40" s="38">
        <f t="shared" si="6"/>
        <v>0</v>
      </c>
      <c r="J40" s="1" t="s">
        <v>141</v>
      </c>
    </row>
    <row r="41" spans="1:10" x14ac:dyDescent="0.3">
      <c r="A41" s="43">
        <v>6</v>
      </c>
      <c r="B41" s="38"/>
      <c r="C41" s="38">
        <f t="shared" si="5"/>
        <v>0</v>
      </c>
      <c r="D41" s="38"/>
      <c r="E41" s="38">
        <f t="shared" si="7"/>
        <v>0</v>
      </c>
      <c r="F41" s="38"/>
      <c r="G41" s="38">
        <f t="shared" si="8"/>
        <v>0</v>
      </c>
      <c r="H41" s="38">
        <f t="shared" si="6"/>
        <v>0</v>
      </c>
      <c r="J41" s="1" t="s">
        <v>142</v>
      </c>
    </row>
    <row r="42" spans="1:10" x14ac:dyDescent="0.3">
      <c r="A42" s="43">
        <v>7</v>
      </c>
      <c r="B42" s="38"/>
      <c r="C42" s="38">
        <f t="shared" si="5"/>
        <v>0</v>
      </c>
      <c r="D42" s="38"/>
      <c r="E42" s="38">
        <f t="shared" si="7"/>
        <v>0</v>
      </c>
      <c r="F42" s="38"/>
      <c r="G42" s="38">
        <f t="shared" si="8"/>
        <v>0</v>
      </c>
      <c r="H42" s="38">
        <f t="shared" si="6"/>
        <v>0</v>
      </c>
      <c r="J42" s="1" t="s">
        <v>143</v>
      </c>
    </row>
    <row r="43" spans="1:10" x14ac:dyDescent="0.3">
      <c r="A43" s="43">
        <v>8</v>
      </c>
      <c r="B43" s="38"/>
      <c r="C43" s="38">
        <f t="shared" si="5"/>
        <v>0</v>
      </c>
      <c r="D43" s="38"/>
      <c r="E43" s="38">
        <f t="shared" si="7"/>
        <v>0</v>
      </c>
      <c r="F43" s="38"/>
      <c r="G43" s="38">
        <f t="shared" si="8"/>
        <v>0</v>
      </c>
      <c r="H43" s="38">
        <f t="shared" si="6"/>
        <v>0</v>
      </c>
      <c r="J43" s="1" t="s">
        <v>144</v>
      </c>
    </row>
    <row r="44" spans="1:10" x14ac:dyDescent="0.3">
      <c r="A44" s="43">
        <v>9</v>
      </c>
      <c r="B44" s="38"/>
      <c r="C44" s="38">
        <f t="shared" si="5"/>
        <v>0</v>
      </c>
      <c r="D44" s="38"/>
      <c r="E44" s="38">
        <f t="shared" si="7"/>
        <v>0</v>
      </c>
      <c r="F44" s="38"/>
      <c r="G44" s="38">
        <f t="shared" si="8"/>
        <v>0</v>
      </c>
      <c r="H44" s="38">
        <f t="shared" si="6"/>
        <v>0</v>
      </c>
      <c r="J44" s="1" t="s">
        <v>132</v>
      </c>
    </row>
    <row r="45" spans="1:10" x14ac:dyDescent="0.3">
      <c r="A45" s="43">
        <v>10</v>
      </c>
      <c r="B45" s="38"/>
      <c r="C45" s="38">
        <f t="shared" si="5"/>
        <v>0</v>
      </c>
      <c r="D45" s="38"/>
      <c r="E45" s="38">
        <f t="shared" si="7"/>
        <v>0</v>
      </c>
      <c r="F45" s="38"/>
      <c r="G45" s="38">
        <f t="shared" si="8"/>
        <v>0</v>
      </c>
      <c r="H45" s="38">
        <f t="shared" si="6"/>
        <v>0</v>
      </c>
      <c r="J45" s="1" t="s">
        <v>89</v>
      </c>
    </row>
    <row r="46" spans="1:10" x14ac:dyDescent="0.3">
      <c r="A46" s="6"/>
      <c r="B46" s="38"/>
      <c r="C46" s="38"/>
      <c r="D46" s="38"/>
      <c r="E46" s="38"/>
      <c r="F46" s="38"/>
      <c r="G46" s="38"/>
      <c r="H46" s="38"/>
      <c r="J46" s="1" t="s">
        <v>133</v>
      </c>
    </row>
    <row r="47" spans="1:10" x14ac:dyDescent="0.3">
      <c r="A47" s="6" t="s">
        <v>33</v>
      </c>
      <c r="B47" s="38"/>
      <c r="C47" s="38">
        <f t="shared" ref="C47:H47" si="9">SUM(C36:C45)</f>
        <v>0</v>
      </c>
      <c r="D47" s="38">
        <f t="shared" si="9"/>
        <v>0</v>
      </c>
      <c r="E47" s="38">
        <f t="shared" si="9"/>
        <v>0</v>
      </c>
      <c r="F47" s="38">
        <f t="shared" si="9"/>
        <v>0</v>
      </c>
      <c r="G47" s="38">
        <f t="shared" si="9"/>
        <v>0</v>
      </c>
      <c r="H47" s="39">
        <f t="shared" si="9"/>
        <v>0</v>
      </c>
      <c r="J47" s="1" t="s">
        <v>92</v>
      </c>
    </row>
    <row r="48" spans="1:10" x14ac:dyDescent="0.3">
      <c r="H48" s="32" t="s">
        <v>34</v>
      </c>
      <c r="J48" s="1" t="s">
        <v>151</v>
      </c>
    </row>
    <row r="49" spans="1:10" x14ac:dyDescent="0.3">
      <c r="H49" s="32" t="s">
        <v>35</v>
      </c>
      <c r="J49" s="1" t="s">
        <v>152</v>
      </c>
    </row>
    <row r="50" spans="1:10" x14ac:dyDescent="0.3">
      <c r="H50" s="33" t="s">
        <v>36</v>
      </c>
      <c r="J50" s="1" t="s">
        <v>147</v>
      </c>
    </row>
    <row r="51" spans="1:10" x14ac:dyDescent="0.3">
      <c r="J51" s="1" t="s">
        <v>148</v>
      </c>
    </row>
    <row r="52" spans="1:10" ht="18" x14ac:dyDescent="0.35">
      <c r="A52" s="35" t="s">
        <v>37</v>
      </c>
      <c r="B52" s="34"/>
      <c r="C52" s="34"/>
      <c r="D52" s="34"/>
      <c r="E52" s="34"/>
      <c r="F52" s="34"/>
      <c r="G52" s="34"/>
      <c r="H52" s="36">
        <f>IF(H47*0.005&lt;10000,H47*0.005,10000)</f>
        <v>0</v>
      </c>
      <c r="J52" s="1" t="s">
        <v>149</v>
      </c>
    </row>
    <row r="53" spans="1:10" x14ac:dyDescent="0.3">
      <c r="A53" s="31"/>
      <c r="J53" s="1" t="s">
        <v>150</v>
      </c>
    </row>
    <row r="54" spans="1:10" x14ac:dyDescent="0.3">
      <c r="A54" s="66" t="s">
        <v>153</v>
      </c>
    </row>
    <row r="55" spans="1:10" x14ac:dyDescent="0.3">
      <c r="A55" s="66" t="s">
        <v>154</v>
      </c>
    </row>
    <row r="56" spans="1:10" x14ac:dyDescent="0.3">
      <c r="A56" s="66" t="s">
        <v>156</v>
      </c>
    </row>
    <row r="57" spans="1:10" x14ac:dyDescent="0.3">
      <c r="A57" s="66" t="s">
        <v>155</v>
      </c>
    </row>
    <row r="58" spans="1:10" x14ac:dyDescent="0.3">
      <c r="A58" s="1"/>
    </row>
  </sheetData>
  <mergeCells count="8">
    <mergeCell ref="A2:H2"/>
    <mergeCell ref="A1:H1"/>
    <mergeCell ref="A4:H4"/>
    <mergeCell ref="A5:H5"/>
    <mergeCell ref="A34:H34"/>
    <mergeCell ref="A30:H30"/>
    <mergeCell ref="A31:H31"/>
    <mergeCell ref="A33:H33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5"/>
  <sheetViews>
    <sheetView workbookViewId="0">
      <selection activeCell="H4" sqref="H4"/>
    </sheetView>
  </sheetViews>
  <sheetFormatPr defaultRowHeight="14.4" x14ac:dyDescent="0.3"/>
  <cols>
    <col min="2" max="2" width="13.109375" customWidth="1"/>
    <col min="3" max="3" width="14.5546875" customWidth="1"/>
    <col min="4" max="4" width="13.109375" customWidth="1"/>
    <col min="5" max="5" width="15.33203125" customWidth="1"/>
    <col min="6" max="6" width="18.6640625" customWidth="1"/>
  </cols>
  <sheetData>
    <row r="1" spans="1:8" ht="18" x14ac:dyDescent="0.35">
      <c r="A1" s="69" t="s">
        <v>28</v>
      </c>
      <c r="B1" s="69"/>
      <c r="C1" s="69"/>
      <c r="D1" s="69"/>
      <c r="E1" s="69"/>
      <c r="F1" s="69"/>
      <c r="H1" s="66" t="s">
        <v>158</v>
      </c>
    </row>
    <row r="2" spans="1:8" x14ac:dyDescent="0.3">
      <c r="H2" s="66" t="s">
        <v>157</v>
      </c>
    </row>
    <row r="3" spans="1:8" ht="18" x14ac:dyDescent="0.35">
      <c r="A3" s="69" t="s">
        <v>49</v>
      </c>
      <c r="B3" s="69"/>
      <c r="C3" s="69"/>
      <c r="D3" s="69"/>
      <c r="E3" s="69"/>
      <c r="F3" s="69"/>
    </row>
    <row r="5" spans="1:8" ht="29.4" thickBot="1" x14ac:dyDescent="0.35">
      <c r="A5" s="11" t="s">
        <v>43</v>
      </c>
      <c r="B5" s="47" t="s">
        <v>39</v>
      </c>
      <c r="C5" s="47" t="s">
        <v>40</v>
      </c>
      <c r="D5" s="47" t="s">
        <v>106</v>
      </c>
      <c r="E5" s="47" t="s">
        <v>42</v>
      </c>
      <c r="F5" s="47" t="s">
        <v>41</v>
      </c>
    </row>
    <row r="6" spans="1:8" x14ac:dyDescent="0.3">
      <c r="A6" s="13">
        <v>0</v>
      </c>
      <c r="B6" s="13"/>
      <c r="C6" s="13"/>
      <c r="D6" s="13"/>
      <c r="E6" s="13">
        <f>B6+D6</f>
        <v>0</v>
      </c>
      <c r="F6" s="46"/>
    </row>
    <row r="7" spans="1:8" x14ac:dyDescent="0.3">
      <c r="A7" s="43">
        <v>1</v>
      </c>
      <c r="B7" s="43"/>
      <c r="C7" s="43"/>
      <c r="D7" s="43"/>
      <c r="E7" s="13">
        <f t="shared" ref="E7:E16" si="0">B7+D7</f>
        <v>0</v>
      </c>
      <c r="F7" s="38"/>
    </row>
    <row r="8" spans="1:8" x14ac:dyDescent="0.3">
      <c r="A8" s="43">
        <v>2</v>
      </c>
      <c r="B8" s="43"/>
      <c r="C8" s="43"/>
      <c r="D8" s="43"/>
      <c r="E8" s="13">
        <f t="shared" si="0"/>
        <v>0</v>
      </c>
      <c r="F8" s="38"/>
    </row>
    <row r="9" spans="1:8" x14ac:dyDescent="0.3">
      <c r="A9" s="43">
        <v>3</v>
      </c>
      <c r="B9" s="43"/>
      <c r="C9" s="43"/>
      <c r="D9" s="43"/>
      <c r="E9" s="13">
        <f t="shared" si="0"/>
        <v>0</v>
      </c>
      <c r="F9" s="38"/>
    </row>
    <row r="10" spans="1:8" x14ac:dyDescent="0.3">
      <c r="A10" s="43">
        <v>4</v>
      </c>
      <c r="B10" s="43"/>
      <c r="C10" s="43"/>
      <c r="D10" s="43"/>
      <c r="E10" s="13">
        <f t="shared" si="0"/>
        <v>0</v>
      </c>
      <c r="F10" s="38"/>
    </row>
    <row r="11" spans="1:8" x14ac:dyDescent="0.3">
      <c r="A11" s="43">
        <v>5</v>
      </c>
      <c r="B11" s="43"/>
      <c r="C11" s="43"/>
      <c r="D11" s="43"/>
      <c r="E11" s="13">
        <f t="shared" si="0"/>
        <v>0</v>
      </c>
      <c r="F11" s="38"/>
    </row>
    <row r="12" spans="1:8" x14ac:dyDescent="0.3">
      <c r="A12" s="43">
        <v>6</v>
      </c>
      <c r="B12" s="43"/>
      <c r="C12" s="43"/>
      <c r="D12" s="43"/>
      <c r="E12" s="13">
        <f t="shared" si="0"/>
        <v>0</v>
      </c>
      <c r="F12" s="38"/>
    </row>
    <row r="13" spans="1:8" x14ac:dyDescent="0.3">
      <c r="A13" s="43">
        <v>7</v>
      </c>
      <c r="B13" s="43"/>
      <c r="C13" s="43"/>
      <c r="D13" s="43"/>
      <c r="E13" s="13">
        <f t="shared" si="0"/>
        <v>0</v>
      </c>
      <c r="F13" s="38"/>
    </row>
    <row r="14" spans="1:8" x14ac:dyDescent="0.3">
      <c r="A14" s="43">
        <v>8</v>
      </c>
      <c r="B14" s="43"/>
      <c r="C14" s="43"/>
      <c r="D14" s="43"/>
      <c r="E14" s="13">
        <f t="shared" si="0"/>
        <v>0</v>
      </c>
      <c r="F14" s="38"/>
    </row>
    <row r="15" spans="1:8" x14ac:dyDescent="0.3">
      <c r="A15" s="43">
        <v>9</v>
      </c>
      <c r="B15" s="43"/>
      <c r="C15" s="43"/>
      <c r="D15" s="43"/>
      <c r="E15" s="13">
        <f t="shared" si="0"/>
        <v>0</v>
      </c>
      <c r="F15" s="38"/>
    </row>
    <row r="16" spans="1:8" x14ac:dyDescent="0.3">
      <c r="A16" s="43">
        <v>10</v>
      </c>
      <c r="B16" s="43"/>
      <c r="C16" s="43"/>
      <c r="D16" s="43"/>
      <c r="E16" s="13">
        <f t="shared" si="0"/>
        <v>0</v>
      </c>
      <c r="F16" s="38"/>
    </row>
    <row r="17" spans="1:6" ht="15.6" x14ac:dyDescent="0.3">
      <c r="A17" s="54"/>
      <c r="B17" s="55"/>
      <c r="C17" s="55"/>
      <c r="D17" s="55"/>
      <c r="E17" s="55"/>
      <c r="F17" s="56"/>
    </row>
    <row r="19" spans="1:6" x14ac:dyDescent="0.3">
      <c r="A19" t="s">
        <v>44</v>
      </c>
    </row>
    <row r="20" spans="1:6" x14ac:dyDescent="0.3">
      <c r="A20" t="s">
        <v>45</v>
      </c>
    </row>
    <row r="21" spans="1:6" x14ac:dyDescent="0.3">
      <c r="A21" t="s">
        <v>46</v>
      </c>
    </row>
    <row r="22" spans="1:6" x14ac:dyDescent="0.3">
      <c r="A22" t="s">
        <v>105</v>
      </c>
    </row>
    <row r="24" spans="1:6" x14ac:dyDescent="0.3">
      <c r="A24" t="s">
        <v>48</v>
      </c>
    </row>
    <row r="25" spans="1:6" x14ac:dyDescent="0.3">
      <c r="A25" t="s">
        <v>47</v>
      </c>
    </row>
  </sheetData>
  <mergeCells count="2">
    <mergeCell ref="A1:F1"/>
    <mergeCell ref="A3:F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8"/>
  <sheetViews>
    <sheetView workbookViewId="0">
      <selection activeCell="I1" sqref="I1:I2"/>
    </sheetView>
  </sheetViews>
  <sheetFormatPr defaultRowHeight="14.4" x14ac:dyDescent="0.3"/>
  <cols>
    <col min="2" max="3" width="11.109375" customWidth="1"/>
    <col min="4" max="4" width="11.5546875" customWidth="1"/>
    <col min="5" max="5" width="11" customWidth="1"/>
  </cols>
  <sheetData>
    <row r="1" spans="1:9" ht="18" x14ac:dyDescent="0.35">
      <c r="A1" s="69" t="s">
        <v>28</v>
      </c>
      <c r="B1" s="69"/>
      <c r="C1" s="69"/>
      <c r="D1" s="69"/>
      <c r="E1" s="69"/>
      <c r="I1" s="66" t="s">
        <v>158</v>
      </c>
    </row>
    <row r="2" spans="1:9" x14ac:dyDescent="0.3">
      <c r="I2" s="66" t="s">
        <v>157</v>
      </c>
    </row>
    <row r="3" spans="1:9" ht="18" x14ac:dyDescent="0.35">
      <c r="A3" s="69" t="s">
        <v>52</v>
      </c>
      <c r="B3" s="69"/>
      <c r="C3" s="69"/>
      <c r="D3" s="69"/>
      <c r="E3" s="69"/>
    </row>
    <row r="5" spans="1:9" ht="43.8" thickBot="1" x14ac:dyDescent="0.35">
      <c r="A5" s="50" t="s">
        <v>32</v>
      </c>
      <c r="B5" s="47" t="s">
        <v>50</v>
      </c>
      <c r="C5" s="47" t="s">
        <v>51</v>
      </c>
      <c r="D5" s="47" t="s">
        <v>93</v>
      </c>
      <c r="E5" s="47" t="s">
        <v>96</v>
      </c>
    </row>
    <row r="6" spans="1:9" x14ac:dyDescent="0.3">
      <c r="A6" s="13">
        <v>1</v>
      </c>
      <c r="B6" s="13"/>
      <c r="C6" s="13"/>
      <c r="D6" s="13">
        <f>B6+C6</f>
        <v>0</v>
      </c>
      <c r="E6" s="49" t="e">
        <f>C6/D6</f>
        <v>#DIV/0!</v>
      </c>
    </row>
    <row r="7" spans="1:9" x14ac:dyDescent="0.3">
      <c r="A7" s="43">
        <v>2</v>
      </c>
      <c r="B7" s="43"/>
      <c r="C7" s="43"/>
      <c r="D7" s="43">
        <f>B7+C7</f>
        <v>0</v>
      </c>
      <c r="E7" s="48" t="e">
        <f>C7/D7</f>
        <v>#DIV/0!</v>
      </c>
    </row>
    <row r="8" spans="1:9" x14ac:dyDescent="0.3">
      <c r="A8" s="43">
        <v>3</v>
      </c>
      <c r="B8" s="43"/>
      <c r="C8" s="43"/>
      <c r="D8" s="43">
        <f>B8+C8</f>
        <v>0</v>
      </c>
      <c r="E8" s="48" t="e">
        <f>C8/D8</f>
        <v>#DIV/0!</v>
      </c>
    </row>
    <row r="9" spans="1:9" x14ac:dyDescent="0.3">
      <c r="A9" s="43">
        <v>4</v>
      </c>
      <c r="B9" s="43"/>
      <c r="C9" s="43"/>
      <c r="D9" s="43">
        <f>B9+C9</f>
        <v>0</v>
      </c>
      <c r="E9" s="48" t="e">
        <f>C9/D9</f>
        <v>#DIV/0!</v>
      </c>
    </row>
    <row r="10" spans="1:9" x14ac:dyDescent="0.3">
      <c r="A10" s="43">
        <v>5</v>
      </c>
      <c r="B10" s="43"/>
      <c r="C10" s="43"/>
      <c r="D10" s="43">
        <f>B10+C10</f>
        <v>0</v>
      </c>
      <c r="E10" s="48" t="e">
        <f>C10/D10</f>
        <v>#DIV/0!</v>
      </c>
    </row>
    <row r="11" spans="1:9" x14ac:dyDescent="0.3">
      <c r="A11" s="43" t="s">
        <v>88</v>
      </c>
      <c r="B11" s="43">
        <f>SUM(B6:B10)</f>
        <v>0</v>
      </c>
      <c r="C11" s="43">
        <f>SUM(C6:C10)</f>
        <v>0</v>
      </c>
      <c r="D11" s="43">
        <f>SUM(D6:D10)</f>
        <v>0</v>
      </c>
      <c r="E11" s="43"/>
    </row>
    <row r="12" spans="1:9" x14ac:dyDescent="0.3">
      <c r="A12" s="3"/>
      <c r="B12" s="3"/>
      <c r="C12" s="3"/>
      <c r="D12" s="3"/>
      <c r="E12" s="3"/>
    </row>
    <row r="13" spans="1:9" x14ac:dyDescent="0.3">
      <c r="A13" s="57" t="s">
        <v>94</v>
      </c>
      <c r="B13" s="3"/>
      <c r="C13" s="3"/>
      <c r="D13" s="3"/>
      <c r="E13" s="3"/>
    </row>
    <row r="14" spans="1:9" x14ac:dyDescent="0.3">
      <c r="A14" s="57" t="s">
        <v>95</v>
      </c>
      <c r="B14" s="3"/>
      <c r="C14" s="3"/>
      <c r="D14" s="3"/>
      <c r="E14" s="3"/>
    </row>
    <row r="15" spans="1:9" x14ac:dyDescent="0.3">
      <c r="A15" s="3"/>
      <c r="B15" s="3"/>
      <c r="C15" s="3"/>
      <c r="D15" s="3"/>
      <c r="E15" s="3"/>
    </row>
    <row r="16" spans="1:9" x14ac:dyDescent="0.3">
      <c r="A16" s="58" t="s">
        <v>97</v>
      </c>
    </row>
    <row r="17" spans="1:1" x14ac:dyDescent="0.3">
      <c r="A17" s="58" t="s">
        <v>98</v>
      </c>
    </row>
    <row r="18" spans="1:1" x14ac:dyDescent="0.3">
      <c r="A18" s="1" t="s">
        <v>99</v>
      </c>
    </row>
  </sheetData>
  <mergeCells count="2">
    <mergeCell ref="A1:E1"/>
    <mergeCell ref="A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1"/>
  <sheetViews>
    <sheetView workbookViewId="0">
      <selection activeCell="A6" sqref="A6:A8"/>
    </sheetView>
  </sheetViews>
  <sheetFormatPr defaultRowHeight="14.4" x14ac:dyDescent="0.3"/>
  <cols>
    <col min="1" max="1" width="23" customWidth="1"/>
    <col min="2" max="2" width="11.5546875" customWidth="1"/>
    <col min="3" max="3" width="11.6640625" customWidth="1"/>
    <col min="4" max="4" width="12.33203125" customWidth="1"/>
    <col min="5" max="5" width="10" customWidth="1"/>
  </cols>
  <sheetData>
    <row r="1" spans="1:9" ht="18" x14ac:dyDescent="0.35">
      <c r="A1" s="69" t="s">
        <v>28</v>
      </c>
      <c r="B1" s="69"/>
      <c r="C1" s="69"/>
      <c r="D1" s="69"/>
      <c r="E1" s="69"/>
      <c r="I1" s="1" t="s">
        <v>124</v>
      </c>
    </row>
    <row r="2" spans="1:9" x14ac:dyDescent="0.3">
      <c r="I2" s="1" t="s">
        <v>119</v>
      </c>
    </row>
    <row r="3" spans="1:9" ht="18" x14ac:dyDescent="0.35">
      <c r="A3" s="69" t="s">
        <v>107</v>
      </c>
      <c r="B3" s="69"/>
      <c r="C3" s="69"/>
      <c r="D3" s="69"/>
      <c r="E3" s="69"/>
      <c r="I3" s="1" t="s">
        <v>120</v>
      </c>
    </row>
    <row r="4" spans="1:9" x14ac:dyDescent="0.3">
      <c r="I4" s="1" t="s">
        <v>121</v>
      </c>
    </row>
    <row r="5" spans="1:9" ht="43.8" thickBot="1" x14ac:dyDescent="0.35">
      <c r="A5" s="61" t="s">
        <v>32</v>
      </c>
      <c r="B5" s="47" t="s">
        <v>50</v>
      </c>
      <c r="C5" s="47" t="s">
        <v>51</v>
      </c>
      <c r="D5" s="47" t="s">
        <v>123</v>
      </c>
      <c r="E5" s="47" t="s">
        <v>108</v>
      </c>
    </row>
    <row r="6" spans="1:9" x14ac:dyDescent="0.3">
      <c r="A6" s="33" t="s">
        <v>109</v>
      </c>
      <c r="B6" s="60"/>
      <c r="C6" s="60"/>
      <c r="D6" s="60">
        <f>B6+C6</f>
        <v>0</v>
      </c>
      <c r="E6" s="33" t="e">
        <f>C6/D6</f>
        <v>#DIV/0!</v>
      </c>
    </row>
    <row r="7" spans="1:9" x14ac:dyDescent="0.3">
      <c r="A7" s="6" t="s">
        <v>110</v>
      </c>
      <c r="B7" s="6"/>
      <c r="C7" s="6"/>
      <c r="D7" s="59">
        <f>B7+C7</f>
        <v>0</v>
      </c>
      <c r="E7" s="6" t="e">
        <f>C7/D7</f>
        <v>#DIV/0!</v>
      </c>
    </row>
    <row r="8" spans="1:9" x14ac:dyDescent="0.3">
      <c r="A8" s="6" t="s">
        <v>111</v>
      </c>
      <c r="B8" s="6"/>
      <c r="C8" s="6"/>
      <c r="D8" s="59">
        <f>B8+C8</f>
        <v>0</v>
      </c>
      <c r="E8" s="6" t="e">
        <f>C8/D8</f>
        <v>#DIV/0!</v>
      </c>
    </row>
    <row r="9" spans="1:9" x14ac:dyDescent="0.3">
      <c r="A9" s="6" t="s">
        <v>112</v>
      </c>
      <c r="B9" s="6"/>
      <c r="C9" s="6"/>
      <c r="D9" s="59">
        <f>B9+C9</f>
        <v>0</v>
      </c>
      <c r="E9" s="6" t="e">
        <f>C9/D9</f>
        <v>#DIV/0!</v>
      </c>
    </row>
    <row r="10" spans="1:9" x14ac:dyDescent="0.3">
      <c r="A10" s="6" t="s">
        <v>113</v>
      </c>
      <c r="B10" s="6"/>
      <c r="C10" s="6"/>
      <c r="D10" s="59">
        <f>B10+C10</f>
        <v>0</v>
      </c>
      <c r="E10" s="6" t="e">
        <f>C10/D10</f>
        <v>#DIV/0!</v>
      </c>
    </row>
    <row r="11" spans="1:9" x14ac:dyDescent="0.3">
      <c r="A11" s="6" t="s">
        <v>33</v>
      </c>
      <c r="B11" s="59">
        <f>SUM(B6:B10)</f>
        <v>0</v>
      </c>
      <c r="C11" s="59">
        <f>SUM(C6:C10)</f>
        <v>0</v>
      </c>
      <c r="D11" s="59">
        <f>SUM(D6:D10)</f>
        <v>0</v>
      </c>
      <c r="E11" s="6"/>
    </row>
  </sheetData>
  <mergeCells count="2">
    <mergeCell ref="A1:E1"/>
    <mergeCell ref="A3:E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9"/>
  <sheetViews>
    <sheetView workbookViewId="0">
      <selection activeCell="A6" sqref="A6:A8"/>
    </sheetView>
  </sheetViews>
  <sheetFormatPr defaultRowHeight="14.4" x14ac:dyDescent="0.3"/>
  <cols>
    <col min="1" max="1" width="22.6640625" customWidth="1"/>
    <col min="2" max="2" width="13" customWidth="1"/>
    <col min="3" max="3" width="12.88671875" customWidth="1"/>
    <col min="4" max="4" width="13.44140625" customWidth="1"/>
    <col min="5" max="5" width="13.88671875" customWidth="1"/>
  </cols>
  <sheetData>
    <row r="1" spans="1:9" ht="18" x14ac:dyDescent="0.35">
      <c r="A1" s="69" t="s">
        <v>28</v>
      </c>
      <c r="B1" s="69"/>
      <c r="C1" s="69"/>
      <c r="D1" s="69"/>
      <c r="E1" s="69"/>
      <c r="I1" s="1" t="s">
        <v>124</v>
      </c>
    </row>
    <row r="2" spans="1:9" x14ac:dyDescent="0.3">
      <c r="I2" s="1" t="s">
        <v>119</v>
      </c>
    </row>
    <row r="3" spans="1:9" ht="18" x14ac:dyDescent="0.35">
      <c r="A3" s="69" t="s">
        <v>114</v>
      </c>
      <c r="B3" s="69"/>
      <c r="C3" s="69"/>
      <c r="D3" s="69"/>
      <c r="E3" s="69"/>
      <c r="I3" s="1" t="s">
        <v>120</v>
      </c>
    </row>
    <row r="4" spans="1:9" x14ac:dyDescent="0.3">
      <c r="I4" s="1" t="s">
        <v>121</v>
      </c>
    </row>
    <row r="5" spans="1:9" ht="43.8" thickBot="1" x14ac:dyDescent="0.35">
      <c r="A5" s="62" t="s">
        <v>32</v>
      </c>
      <c r="B5" s="47" t="s">
        <v>115</v>
      </c>
      <c r="C5" s="47" t="s">
        <v>116</v>
      </c>
      <c r="D5" s="47" t="s">
        <v>117</v>
      </c>
      <c r="E5" s="47" t="s">
        <v>118</v>
      </c>
    </row>
    <row r="6" spans="1:9" x14ac:dyDescent="0.3">
      <c r="A6" s="33" t="s">
        <v>109</v>
      </c>
      <c r="B6" s="46"/>
      <c r="C6" s="46"/>
      <c r="D6" s="46"/>
      <c r="E6" s="46"/>
    </row>
    <row r="7" spans="1:9" x14ac:dyDescent="0.3">
      <c r="A7" s="6" t="s">
        <v>110</v>
      </c>
      <c r="B7" s="38"/>
      <c r="C7" s="38"/>
      <c r="D7" s="38"/>
      <c r="E7" s="38"/>
    </row>
    <row r="8" spans="1:9" x14ac:dyDescent="0.3">
      <c r="A8" s="6" t="s">
        <v>111</v>
      </c>
      <c r="B8" s="38"/>
      <c r="C8" s="38"/>
      <c r="D8" s="38"/>
      <c r="E8" s="38"/>
    </row>
    <row r="9" spans="1:9" x14ac:dyDescent="0.3">
      <c r="A9" s="6" t="s">
        <v>88</v>
      </c>
      <c r="B9" s="38">
        <f>SUM(B6:B8)</f>
        <v>0</v>
      </c>
      <c r="C9" s="38">
        <f>SUM(C6:C8)</f>
        <v>0</v>
      </c>
      <c r="D9" s="38">
        <f>SUM(D6:D8)</f>
        <v>0</v>
      </c>
      <c r="E9" s="38">
        <f>SUM(E6:E8)</f>
        <v>0</v>
      </c>
    </row>
  </sheetData>
  <mergeCells count="2">
    <mergeCell ref="A1:E1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4"/>
  <sheetViews>
    <sheetView workbookViewId="0">
      <selection activeCell="H1" sqref="H1:H2"/>
    </sheetView>
  </sheetViews>
  <sheetFormatPr defaultRowHeight="14.4" x14ac:dyDescent="0.3"/>
  <cols>
    <col min="1" max="1" width="11.109375" customWidth="1"/>
    <col min="2" max="2" width="13.33203125" customWidth="1"/>
    <col min="3" max="3" width="14.5546875" customWidth="1"/>
    <col min="4" max="5" width="13.109375" customWidth="1"/>
    <col min="6" max="6" width="13.44140625" customWidth="1"/>
  </cols>
  <sheetData>
    <row r="1" spans="1:8" ht="18" x14ac:dyDescent="0.35">
      <c r="A1" s="69" t="s">
        <v>28</v>
      </c>
      <c r="B1" s="69"/>
      <c r="C1" s="69"/>
      <c r="D1" s="69"/>
      <c r="E1" s="69"/>
      <c r="F1" s="69"/>
      <c r="H1" s="66" t="s">
        <v>158</v>
      </c>
    </row>
    <row r="2" spans="1:8" x14ac:dyDescent="0.3">
      <c r="H2" s="66" t="s">
        <v>157</v>
      </c>
    </row>
    <row r="3" spans="1:8" ht="18" x14ac:dyDescent="0.35">
      <c r="A3" s="69" t="s">
        <v>74</v>
      </c>
      <c r="B3" s="69"/>
      <c r="C3" s="69"/>
      <c r="D3" s="69"/>
      <c r="E3" s="69"/>
      <c r="F3" s="69"/>
      <c r="G3" s="69"/>
    </row>
    <row r="4" spans="1:8" ht="18" x14ac:dyDescent="0.35">
      <c r="A4" s="69" t="s">
        <v>75</v>
      </c>
      <c r="B4" s="69"/>
      <c r="C4" s="69"/>
      <c r="D4" s="69"/>
      <c r="E4" s="69"/>
      <c r="F4" s="69"/>
    </row>
    <row r="6" spans="1:8" ht="29.4" thickBot="1" x14ac:dyDescent="0.35">
      <c r="A6" s="11" t="s">
        <v>32</v>
      </c>
      <c r="B6" s="11" t="s">
        <v>53</v>
      </c>
      <c r="C6" s="47" t="s">
        <v>54</v>
      </c>
      <c r="D6" s="11" t="s">
        <v>55</v>
      </c>
      <c r="E6" s="47" t="s">
        <v>122</v>
      </c>
      <c r="F6" s="47" t="s">
        <v>56</v>
      </c>
    </row>
    <row r="7" spans="1:8" x14ac:dyDescent="0.3">
      <c r="A7" s="52">
        <v>1</v>
      </c>
      <c r="B7" s="46"/>
      <c r="C7" s="46"/>
      <c r="D7" s="46"/>
      <c r="E7" s="46"/>
      <c r="F7" s="46">
        <f>B7+C7+D7</f>
        <v>0</v>
      </c>
    </row>
    <row r="8" spans="1:8" x14ac:dyDescent="0.3">
      <c r="A8" s="45">
        <v>2</v>
      </c>
      <c r="B8" s="38"/>
      <c r="C8" s="38"/>
      <c r="D8" s="38"/>
      <c r="E8" s="46"/>
      <c r="F8" s="46">
        <f t="shared" ref="F8:F16" si="0">B8+C8+D8</f>
        <v>0</v>
      </c>
    </row>
    <row r="9" spans="1:8" x14ac:dyDescent="0.3">
      <c r="A9" s="45">
        <v>3</v>
      </c>
      <c r="B9" s="38"/>
      <c r="C9" s="38"/>
      <c r="D9" s="38"/>
      <c r="E9" s="46"/>
      <c r="F9" s="46">
        <f t="shared" si="0"/>
        <v>0</v>
      </c>
    </row>
    <row r="10" spans="1:8" x14ac:dyDescent="0.3">
      <c r="A10" s="45">
        <v>4</v>
      </c>
      <c r="B10" s="38"/>
      <c r="C10" s="38"/>
      <c r="D10" s="38"/>
      <c r="E10" s="46"/>
      <c r="F10" s="46">
        <f t="shared" si="0"/>
        <v>0</v>
      </c>
    </row>
    <row r="11" spans="1:8" x14ac:dyDescent="0.3">
      <c r="A11" s="45">
        <v>5</v>
      </c>
      <c r="B11" s="38"/>
      <c r="C11" s="38"/>
      <c r="D11" s="38"/>
      <c r="E11" s="46"/>
      <c r="F11" s="46">
        <f t="shared" si="0"/>
        <v>0</v>
      </c>
    </row>
    <row r="12" spans="1:8" x14ac:dyDescent="0.3">
      <c r="A12" s="45">
        <v>6</v>
      </c>
      <c r="B12" s="38"/>
      <c r="C12" s="38"/>
      <c r="D12" s="38"/>
      <c r="E12" s="46"/>
      <c r="F12" s="46">
        <f t="shared" si="0"/>
        <v>0</v>
      </c>
    </row>
    <row r="13" spans="1:8" x14ac:dyDescent="0.3">
      <c r="A13" s="45">
        <v>7</v>
      </c>
      <c r="B13" s="38"/>
      <c r="C13" s="38"/>
      <c r="D13" s="38"/>
      <c r="E13" s="46"/>
      <c r="F13" s="46">
        <f t="shared" si="0"/>
        <v>0</v>
      </c>
    </row>
    <row r="14" spans="1:8" x14ac:dyDescent="0.3">
      <c r="A14" s="45">
        <v>8</v>
      </c>
      <c r="B14" s="38"/>
      <c r="C14" s="38"/>
      <c r="D14" s="38"/>
      <c r="E14" s="46"/>
      <c r="F14" s="46">
        <f t="shared" si="0"/>
        <v>0</v>
      </c>
    </row>
    <row r="15" spans="1:8" x14ac:dyDescent="0.3">
      <c r="A15" s="45">
        <v>9</v>
      </c>
      <c r="B15" s="38"/>
      <c r="C15" s="38"/>
      <c r="D15" s="38"/>
      <c r="E15" s="46"/>
      <c r="F15" s="46">
        <f t="shared" si="0"/>
        <v>0</v>
      </c>
    </row>
    <row r="16" spans="1:8" x14ac:dyDescent="0.3">
      <c r="A16" s="45">
        <v>10</v>
      </c>
      <c r="B16" s="38"/>
      <c r="C16" s="38"/>
      <c r="D16" s="38"/>
      <c r="E16" s="46"/>
      <c r="F16" s="46">
        <f t="shared" si="0"/>
        <v>0</v>
      </c>
    </row>
    <row r="17" spans="1:6" ht="28.8" x14ac:dyDescent="0.3">
      <c r="A17" s="37" t="s">
        <v>57</v>
      </c>
      <c r="B17" s="51">
        <f>SUM(B7:B16)</f>
        <v>0</v>
      </c>
      <c r="C17" s="51">
        <f>SUM(C7:C16)</f>
        <v>0</v>
      </c>
      <c r="D17" s="51">
        <f>SUM(D7:D16)</f>
        <v>0</v>
      </c>
      <c r="E17" s="51">
        <f>SUM(E7:E16)</f>
        <v>0</v>
      </c>
      <c r="F17" s="51">
        <f>SUM(F7:F16)</f>
        <v>0</v>
      </c>
    </row>
    <row r="19" spans="1:6" x14ac:dyDescent="0.3">
      <c r="A19" s="1" t="s">
        <v>100</v>
      </c>
    </row>
    <row r="21" spans="1:6" x14ac:dyDescent="0.3">
      <c r="A21" s="1" t="s">
        <v>101</v>
      </c>
    </row>
    <row r="22" spans="1:6" x14ac:dyDescent="0.3">
      <c r="A22" s="1" t="s">
        <v>102</v>
      </c>
    </row>
    <row r="23" spans="1:6" x14ac:dyDescent="0.3">
      <c r="A23" s="1" t="s">
        <v>103</v>
      </c>
    </row>
    <row r="24" spans="1:6" x14ac:dyDescent="0.3">
      <c r="A24" s="1" t="s">
        <v>104</v>
      </c>
    </row>
  </sheetData>
  <mergeCells count="3">
    <mergeCell ref="A1:F1"/>
    <mergeCell ref="A3:G3"/>
    <mergeCell ref="A4:F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6"/>
  <sheetViews>
    <sheetView workbookViewId="0">
      <selection activeCell="H2" sqref="H2"/>
    </sheetView>
  </sheetViews>
  <sheetFormatPr defaultRowHeight="14.4" x14ac:dyDescent="0.3"/>
  <cols>
    <col min="2" max="2" width="13.88671875" customWidth="1"/>
    <col min="3" max="3" width="14.5546875" customWidth="1"/>
    <col min="4" max="4" width="14.6640625" customWidth="1"/>
    <col min="5" max="5" width="15.109375" customWidth="1"/>
  </cols>
  <sheetData>
    <row r="1" spans="1:8" ht="18" x14ac:dyDescent="0.35">
      <c r="A1" s="69" t="s">
        <v>28</v>
      </c>
      <c r="B1" s="69"/>
      <c r="C1" s="69"/>
      <c r="D1" s="69"/>
      <c r="E1" s="69"/>
      <c r="H1" s="66" t="s">
        <v>158</v>
      </c>
    </row>
    <row r="2" spans="1:8" x14ac:dyDescent="0.3">
      <c r="H2" s="66" t="s">
        <v>157</v>
      </c>
    </row>
    <row r="3" spans="1:8" ht="18" x14ac:dyDescent="0.35">
      <c r="A3" s="69" t="s">
        <v>58</v>
      </c>
      <c r="B3" s="69"/>
      <c r="C3" s="69"/>
      <c r="D3" s="69"/>
      <c r="E3" s="69"/>
    </row>
    <row r="4" spans="1:8" ht="18" x14ac:dyDescent="0.35">
      <c r="A4" s="69" t="s">
        <v>59</v>
      </c>
      <c r="B4" s="69"/>
      <c r="C4" s="69"/>
      <c r="D4" s="69"/>
      <c r="E4" s="69"/>
    </row>
    <row r="6" spans="1:8" ht="29.4" thickBot="1" x14ac:dyDescent="0.35">
      <c r="A6" s="11" t="s">
        <v>32</v>
      </c>
      <c r="B6" s="47" t="s">
        <v>60</v>
      </c>
      <c r="C6" s="47" t="s">
        <v>61</v>
      </c>
      <c r="D6" s="47" t="s">
        <v>62</v>
      </c>
      <c r="E6" s="47" t="s">
        <v>68</v>
      </c>
    </row>
    <row r="7" spans="1:8" x14ac:dyDescent="0.3">
      <c r="A7" s="13">
        <v>1</v>
      </c>
      <c r="B7" s="46"/>
      <c r="C7" s="46"/>
      <c r="D7" s="46"/>
      <c r="E7" s="46">
        <f>B7+C7+D7</f>
        <v>0</v>
      </c>
    </row>
    <row r="8" spans="1:8" x14ac:dyDescent="0.3">
      <c r="A8" s="43">
        <v>2</v>
      </c>
      <c r="B8" s="38"/>
      <c r="C8" s="38"/>
      <c r="D8" s="38"/>
      <c r="E8" s="38">
        <f t="shared" ref="E8:E16" si="0">B8+C8+D8</f>
        <v>0</v>
      </c>
    </row>
    <row r="9" spans="1:8" x14ac:dyDescent="0.3">
      <c r="A9" s="43">
        <v>3</v>
      </c>
      <c r="B9" s="38"/>
      <c r="C9" s="38"/>
      <c r="D9" s="38"/>
      <c r="E9" s="38">
        <f t="shared" si="0"/>
        <v>0</v>
      </c>
    </row>
    <row r="10" spans="1:8" x14ac:dyDescent="0.3">
      <c r="A10" s="43">
        <v>4</v>
      </c>
      <c r="B10" s="38"/>
      <c r="C10" s="38"/>
      <c r="D10" s="38"/>
      <c r="E10" s="38">
        <f t="shared" si="0"/>
        <v>0</v>
      </c>
    </row>
    <row r="11" spans="1:8" x14ac:dyDescent="0.3">
      <c r="A11" s="43">
        <v>5</v>
      </c>
      <c r="B11" s="38"/>
      <c r="C11" s="38"/>
      <c r="D11" s="38"/>
      <c r="E11" s="38">
        <f t="shared" si="0"/>
        <v>0</v>
      </c>
    </row>
    <row r="12" spans="1:8" x14ac:dyDescent="0.3">
      <c r="A12" s="43">
        <v>6</v>
      </c>
      <c r="B12" s="38"/>
      <c r="C12" s="38"/>
      <c r="D12" s="38"/>
      <c r="E12" s="38">
        <f t="shared" si="0"/>
        <v>0</v>
      </c>
    </row>
    <row r="13" spans="1:8" x14ac:dyDescent="0.3">
      <c r="A13" s="43">
        <v>7</v>
      </c>
      <c r="B13" s="38"/>
      <c r="C13" s="38"/>
      <c r="D13" s="38"/>
      <c r="E13" s="38">
        <f t="shared" si="0"/>
        <v>0</v>
      </c>
    </row>
    <row r="14" spans="1:8" x14ac:dyDescent="0.3">
      <c r="A14" s="43">
        <v>8</v>
      </c>
      <c r="B14" s="38"/>
      <c r="C14" s="38"/>
      <c r="D14" s="38"/>
      <c r="E14" s="38">
        <f t="shared" si="0"/>
        <v>0</v>
      </c>
    </row>
    <row r="15" spans="1:8" x14ac:dyDescent="0.3">
      <c r="A15" s="43">
        <v>9</v>
      </c>
      <c r="B15" s="38"/>
      <c r="C15" s="38"/>
      <c r="D15" s="38"/>
      <c r="E15" s="38">
        <f t="shared" si="0"/>
        <v>0</v>
      </c>
    </row>
    <row r="16" spans="1:8" x14ac:dyDescent="0.3">
      <c r="A16" s="43">
        <v>10</v>
      </c>
      <c r="B16" s="38"/>
      <c r="C16" s="38"/>
      <c r="D16" s="38"/>
      <c r="E16" s="38">
        <f t="shared" si="0"/>
        <v>0</v>
      </c>
    </row>
    <row r="17" spans="1:5" ht="28.8" x14ac:dyDescent="0.3">
      <c r="A17" s="37" t="s">
        <v>57</v>
      </c>
      <c r="B17" s="38">
        <f>SUM(B7:B16)</f>
        <v>0</v>
      </c>
      <c r="C17" s="38">
        <f>SUM(C7:C16)</f>
        <v>0</v>
      </c>
      <c r="D17" s="38">
        <f>SUM(D7:D16)</f>
        <v>0</v>
      </c>
      <c r="E17" s="38">
        <f>SUM(E7:E16)</f>
        <v>0</v>
      </c>
    </row>
    <row r="18" spans="1:5" x14ac:dyDescent="0.3">
      <c r="A18" s="40"/>
      <c r="B18" s="41"/>
      <c r="C18" s="41"/>
      <c r="D18" s="41"/>
      <c r="E18" s="41"/>
    </row>
    <row r="20" spans="1:5" x14ac:dyDescent="0.3">
      <c r="A20" s="1" t="s">
        <v>69</v>
      </c>
    </row>
    <row r="21" spans="1:5" x14ac:dyDescent="0.3">
      <c r="A21" s="1" t="s">
        <v>70</v>
      </c>
    </row>
    <row r="22" spans="1:5" x14ac:dyDescent="0.3">
      <c r="A22" s="1" t="s">
        <v>71</v>
      </c>
    </row>
    <row r="23" spans="1:5" x14ac:dyDescent="0.3">
      <c r="A23" s="1" t="s">
        <v>72</v>
      </c>
    </row>
    <row r="24" spans="1:5" x14ac:dyDescent="0.3">
      <c r="A24" s="1" t="s">
        <v>76</v>
      </c>
    </row>
    <row r="25" spans="1:5" x14ac:dyDescent="0.3">
      <c r="A25" s="1" t="s">
        <v>73</v>
      </c>
    </row>
    <row r="27" spans="1:5" x14ac:dyDescent="0.3">
      <c r="A27" s="1" t="s">
        <v>67</v>
      </c>
    </row>
    <row r="28" spans="1:5" x14ac:dyDescent="0.3">
      <c r="A28" s="1" t="s">
        <v>63</v>
      </c>
    </row>
    <row r="30" spans="1:5" x14ac:dyDescent="0.3">
      <c r="A30" s="1" t="s">
        <v>64</v>
      </c>
    </row>
    <row r="33" spans="1:1" x14ac:dyDescent="0.3">
      <c r="A33" s="1" t="s">
        <v>65</v>
      </c>
    </row>
    <row r="36" spans="1:1" x14ac:dyDescent="0.3">
      <c r="A36" s="1" t="s">
        <v>66</v>
      </c>
    </row>
  </sheetData>
  <mergeCells count="3">
    <mergeCell ref="A1:E1"/>
    <mergeCell ref="A3:E3"/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Project Capital -- S &amp; U</vt:lpstr>
      <vt:lpstr>Estimated Refund &amp; Applic Fee</vt:lpstr>
      <vt:lpstr>Employment Projections</vt:lpstr>
      <vt:lpstr>Attendance Projections</vt:lpstr>
      <vt:lpstr>Past Attendance</vt:lpstr>
      <vt:lpstr>Past Tax Revenues</vt:lpstr>
      <vt:lpstr>Sales Revenue by Category</vt:lpstr>
      <vt:lpstr>Additional Community Revenue</vt:lpstr>
    </vt:vector>
  </TitlesOfParts>
  <Company>DCA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sally.mrus</dc:creator>
  <cp:lastModifiedBy>Kim Carter</cp:lastModifiedBy>
  <cp:lastPrinted>2013-11-01T14:38:08Z</cp:lastPrinted>
  <dcterms:created xsi:type="dcterms:W3CDTF">2013-09-12T13:35:11Z</dcterms:created>
  <dcterms:modified xsi:type="dcterms:W3CDTF">2018-02-08T19:11:25Z</dcterms:modified>
</cp:coreProperties>
</file>